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596" windowHeight="13176" tabRatio="500"/>
  </bookViews>
  <sheets>
    <sheet name="Spreadsheet" sheetId="1" r:id="rId1"/>
    <sheet name="Sheet2" sheetId="2" state="hidden" r:id="rId2"/>
    <sheet name="Graphs" sheetId="3" r:id="rId3"/>
    <sheet name="Sheet1" sheetId="4" state="hidden" r:id="rId4"/>
    <sheet name="Sheet3" sheetId="5" r:id="rId5"/>
    <sheet name="Sheet4" sheetId="6" r:id="rId6"/>
    <sheet name="Sheet5" sheetId="7" r:id="rId7"/>
  </sheets>
  <definedNames>
    <definedName name="_xlnm._FilterDatabase" localSheetId="0" hidden="1">Spreadsheet!$A$1:$AB$200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1" i="1" l="1"/>
  <c r="J61" i="1"/>
  <c r="V61" i="1" s="1"/>
  <c r="W61" i="1"/>
  <c r="X61" i="1"/>
  <c r="Y61" i="1"/>
  <c r="U119" i="1"/>
  <c r="J119" i="1"/>
  <c r="V119" i="1"/>
  <c r="W119" i="1"/>
  <c r="X119" i="1"/>
  <c r="U60" i="1"/>
  <c r="J60" i="1"/>
  <c r="V60" i="1" s="1"/>
  <c r="W60" i="1"/>
  <c r="X60" i="1"/>
  <c r="Y60" i="1" s="1"/>
  <c r="U48" i="1"/>
  <c r="J48" i="1"/>
  <c r="V48" i="1"/>
  <c r="W48" i="1"/>
  <c r="X48" i="1"/>
  <c r="U45" i="1"/>
  <c r="J45" i="1"/>
  <c r="V45" i="1" s="1"/>
  <c r="Y45" i="1" s="1"/>
  <c r="W45" i="1"/>
  <c r="X45" i="1"/>
  <c r="U125" i="1"/>
  <c r="Y125" i="1" s="1"/>
  <c r="J125" i="1"/>
  <c r="V125" i="1"/>
  <c r="W125" i="1"/>
  <c r="X125" i="1"/>
  <c r="U137" i="1"/>
  <c r="J137" i="1"/>
  <c r="V137" i="1" s="1"/>
  <c r="W137" i="1"/>
  <c r="X137" i="1"/>
  <c r="Y137" i="1" s="1"/>
  <c r="J71" i="1"/>
  <c r="V71" i="1" s="1"/>
  <c r="W71" i="1"/>
  <c r="X71" i="1"/>
  <c r="U193" i="1"/>
  <c r="J193" i="1"/>
  <c r="V193" i="1"/>
  <c r="Y193" i="1" s="1"/>
  <c r="W193" i="1"/>
  <c r="X193" i="1"/>
  <c r="U118" i="1"/>
  <c r="J118" i="1"/>
  <c r="V118" i="1" s="1"/>
  <c r="W118" i="1"/>
  <c r="X118" i="1"/>
  <c r="U167" i="1"/>
  <c r="J167" i="1"/>
  <c r="V167" i="1" s="1"/>
  <c r="Y167" i="1" s="1"/>
  <c r="W167" i="1"/>
  <c r="X167" i="1"/>
  <c r="U178" i="1"/>
  <c r="J178" i="1"/>
  <c r="V178" i="1" s="1"/>
  <c r="W178" i="1"/>
  <c r="X178" i="1"/>
  <c r="U128" i="1"/>
  <c r="J128" i="1"/>
  <c r="V128" i="1"/>
  <c r="Y128" i="1" s="1"/>
  <c r="W128" i="1"/>
  <c r="X128" i="1"/>
  <c r="U151" i="1"/>
  <c r="J151" i="1"/>
  <c r="V151" i="1" s="1"/>
  <c r="W151" i="1"/>
  <c r="X151" i="1"/>
  <c r="U177" i="1"/>
  <c r="J177" i="1"/>
  <c r="V177" i="1" s="1"/>
  <c r="Y177" i="1" s="1"/>
  <c r="W177" i="1"/>
  <c r="X177" i="1"/>
  <c r="U26" i="1"/>
  <c r="J26" i="1"/>
  <c r="V26" i="1" s="1"/>
  <c r="W26" i="1"/>
  <c r="X26" i="1"/>
  <c r="U110" i="1"/>
  <c r="J110" i="1"/>
  <c r="V110" i="1"/>
  <c r="Y110" i="1" s="1"/>
  <c r="W110" i="1"/>
  <c r="X110" i="1"/>
  <c r="U15" i="1"/>
  <c r="J15" i="1"/>
  <c r="V15" i="1" s="1"/>
  <c r="W15" i="1"/>
  <c r="X15" i="1"/>
  <c r="U112" i="1"/>
  <c r="J112" i="1"/>
  <c r="V112" i="1" s="1"/>
  <c r="Y112" i="1" s="1"/>
  <c r="W112" i="1"/>
  <c r="X112" i="1"/>
  <c r="U77" i="1"/>
  <c r="J77" i="1"/>
  <c r="V77" i="1" s="1"/>
  <c r="W77" i="1"/>
  <c r="X77" i="1"/>
  <c r="U114" i="1"/>
  <c r="J114" i="1"/>
  <c r="V114" i="1"/>
  <c r="Y114" i="1" s="1"/>
  <c r="W114" i="1"/>
  <c r="X114" i="1"/>
  <c r="U155" i="1"/>
  <c r="J155" i="1"/>
  <c r="V155" i="1" s="1"/>
  <c r="W155" i="1"/>
  <c r="X155" i="1"/>
  <c r="U100" i="1"/>
  <c r="J100" i="1"/>
  <c r="V100" i="1" s="1"/>
  <c r="Y100" i="1" s="1"/>
  <c r="W100" i="1"/>
  <c r="X100" i="1"/>
  <c r="U146" i="1"/>
  <c r="J146" i="1"/>
  <c r="V146" i="1" s="1"/>
  <c r="W146" i="1"/>
  <c r="X146" i="1"/>
  <c r="U87" i="1"/>
  <c r="J87" i="1"/>
  <c r="V87" i="1"/>
  <c r="Y87" i="1" s="1"/>
  <c r="W87" i="1"/>
  <c r="X87" i="1"/>
  <c r="U141" i="1"/>
  <c r="J141" i="1"/>
  <c r="V141" i="1" s="1"/>
  <c r="W141" i="1"/>
  <c r="X141" i="1"/>
  <c r="U165" i="1"/>
  <c r="J165" i="1"/>
  <c r="V165" i="1" s="1"/>
  <c r="Y165" i="1" s="1"/>
  <c r="W165" i="1"/>
  <c r="X165" i="1"/>
  <c r="U124" i="1"/>
  <c r="J124" i="1"/>
  <c r="V124" i="1" s="1"/>
  <c r="W124" i="1"/>
  <c r="X124" i="1"/>
  <c r="U91" i="1"/>
  <c r="J91" i="1"/>
  <c r="V91" i="1"/>
  <c r="Y91" i="1" s="1"/>
  <c r="W91" i="1"/>
  <c r="X91" i="1"/>
  <c r="U7" i="1"/>
  <c r="J7" i="1"/>
  <c r="V7" i="1" s="1"/>
  <c r="W7" i="1"/>
  <c r="X7" i="1"/>
  <c r="U8" i="1"/>
  <c r="J8" i="1"/>
  <c r="V8" i="1" s="1"/>
  <c r="Y8" i="1" s="1"/>
  <c r="W8" i="1"/>
  <c r="X8" i="1"/>
  <c r="U32" i="1"/>
  <c r="J32" i="1"/>
  <c r="V32" i="1" s="1"/>
  <c r="W32" i="1"/>
  <c r="X32" i="1"/>
  <c r="U115" i="1"/>
  <c r="J115" i="1"/>
  <c r="V115" i="1"/>
  <c r="Y115" i="1" s="1"/>
  <c r="W115" i="1"/>
  <c r="X115" i="1"/>
  <c r="U56" i="1"/>
  <c r="J56" i="1"/>
  <c r="V56" i="1" s="1"/>
  <c r="W56" i="1"/>
  <c r="X56" i="1"/>
  <c r="U2" i="1"/>
  <c r="J2" i="1"/>
  <c r="V2" i="1" s="1"/>
  <c r="Y2" i="1" s="1"/>
  <c r="W2" i="1"/>
  <c r="X2" i="1"/>
  <c r="U67" i="1"/>
  <c r="J67" i="1"/>
  <c r="V67" i="1" s="1"/>
  <c r="W67" i="1"/>
  <c r="X67" i="1"/>
  <c r="U168" i="1"/>
  <c r="J168" i="1"/>
  <c r="V168" i="1"/>
  <c r="Y168" i="1" s="1"/>
  <c r="W168" i="1"/>
  <c r="X168" i="1"/>
  <c r="U75" i="1"/>
  <c r="J75" i="1"/>
  <c r="V75" i="1" s="1"/>
  <c r="W75" i="1"/>
  <c r="X75" i="1"/>
  <c r="U147" i="1"/>
  <c r="J147" i="1"/>
  <c r="V147" i="1" s="1"/>
  <c r="Y147" i="1" s="1"/>
  <c r="W147" i="1"/>
  <c r="X147" i="1"/>
  <c r="U36" i="1"/>
  <c r="J36" i="1"/>
  <c r="V36" i="1" s="1"/>
  <c r="W36" i="1"/>
  <c r="X36" i="1"/>
  <c r="U182" i="1"/>
  <c r="J182" i="1"/>
  <c r="V182" i="1"/>
  <c r="Y182" i="1" s="1"/>
  <c r="W182" i="1"/>
  <c r="X182" i="1"/>
  <c r="U187" i="1"/>
  <c r="J187" i="1"/>
  <c r="V187" i="1" s="1"/>
  <c r="W187" i="1"/>
  <c r="X187" i="1"/>
  <c r="U126" i="1"/>
  <c r="J126" i="1"/>
  <c r="V126" i="1" s="1"/>
  <c r="Y126" i="1" s="1"/>
  <c r="W126" i="1"/>
  <c r="X126" i="1"/>
  <c r="U98" i="1"/>
  <c r="J98" i="1"/>
  <c r="V98" i="1" s="1"/>
  <c r="W98" i="1"/>
  <c r="X98" i="1"/>
  <c r="U188" i="1"/>
  <c r="J188" i="1"/>
  <c r="V188" i="1"/>
  <c r="Y188" i="1" s="1"/>
  <c r="W188" i="1"/>
  <c r="X188" i="1"/>
  <c r="U104" i="1"/>
  <c r="J104" i="1"/>
  <c r="V104" i="1" s="1"/>
  <c r="W104" i="1"/>
  <c r="X104" i="1"/>
  <c r="U16" i="1"/>
  <c r="J16" i="1"/>
  <c r="V16" i="1" s="1"/>
  <c r="Y16" i="1" s="1"/>
  <c r="W16" i="1"/>
  <c r="X16" i="1"/>
  <c r="U55" i="1"/>
  <c r="J55" i="1"/>
  <c r="V55" i="1" s="1"/>
  <c r="W55" i="1"/>
  <c r="X55" i="1"/>
  <c r="U108" i="1"/>
  <c r="J108" i="1"/>
  <c r="V108" i="1"/>
  <c r="Y108" i="1" s="1"/>
  <c r="W108" i="1"/>
  <c r="X108" i="1"/>
  <c r="U44" i="1"/>
  <c r="J44" i="1"/>
  <c r="V44" i="1" s="1"/>
  <c r="W44" i="1"/>
  <c r="X44" i="1"/>
  <c r="U6" i="1"/>
  <c r="J6" i="1"/>
  <c r="V6" i="1" s="1"/>
  <c r="Y6" i="1" s="1"/>
  <c r="W6" i="1"/>
  <c r="U59" i="1"/>
  <c r="J59" i="1"/>
  <c r="V59" i="1" s="1"/>
  <c r="Y59" i="1" s="1"/>
  <c r="W59" i="1"/>
  <c r="X59" i="1"/>
  <c r="U162" i="1"/>
  <c r="Y162" i="1" s="1"/>
  <c r="J162" i="1"/>
  <c r="V162" i="1"/>
  <c r="W162" i="1"/>
  <c r="X162" i="1"/>
  <c r="U84" i="1"/>
  <c r="J84" i="1"/>
  <c r="V84" i="1" s="1"/>
  <c r="W84" i="1"/>
  <c r="X84" i="1"/>
  <c r="Y84" i="1" s="1"/>
  <c r="U197" i="1"/>
  <c r="J197" i="1"/>
  <c r="V197" i="1"/>
  <c r="W197" i="1"/>
  <c r="X197" i="1"/>
  <c r="U38" i="1"/>
  <c r="J38" i="1"/>
  <c r="V38" i="1" s="1"/>
  <c r="Y38" i="1" s="1"/>
  <c r="W38" i="1"/>
  <c r="X38" i="1"/>
  <c r="U196" i="1"/>
  <c r="Y196" i="1" s="1"/>
  <c r="J196" i="1"/>
  <c r="V196" i="1"/>
  <c r="W196" i="1"/>
  <c r="X196" i="1"/>
  <c r="U63" i="1"/>
  <c r="J63" i="1"/>
  <c r="V63" i="1" s="1"/>
  <c r="W63" i="1"/>
  <c r="X63" i="1"/>
  <c r="Y63" i="1" s="1"/>
  <c r="U183" i="1"/>
  <c r="J183" i="1"/>
  <c r="V183" i="1"/>
  <c r="W183" i="1"/>
  <c r="X183" i="1"/>
  <c r="J156" i="1"/>
  <c r="V156" i="1"/>
  <c r="Y156" i="1" s="1"/>
  <c r="W156" i="1"/>
  <c r="X156" i="1"/>
  <c r="J5" i="1"/>
  <c r="V5" i="1" s="1"/>
  <c r="Y5" i="1" s="1"/>
  <c r="W5" i="1"/>
  <c r="X5" i="1"/>
  <c r="U194" i="1"/>
  <c r="Y194" i="1" s="1"/>
  <c r="J194" i="1"/>
  <c r="V194" i="1"/>
  <c r="W194" i="1"/>
  <c r="X194" i="1"/>
  <c r="J43" i="1"/>
  <c r="V43" i="1" s="1"/>
  <c r="Y43" i="1" s="1"/>
  <c r="W43" i="1"/>
  <c r="X43" i="1"/>
  <c r="U142" i="1"/>
  <c r="J142" i="1"/>
  <c r="V142" i="1" s="1"/>
  <c r="W142" i="1"/>
  <c r="X142" i="1"/>
  <c r="U107" i="1"/>
  <c r="J107" i="1"/>
  <c r="V107" i="1"/>
  <c r="Y107" i="1" s="1"/>
  <c r="W107" i="1"/>
  <c r="X107" i="1"/>
  <c r="U64" i="1"/>
  <c r="Y64" i="1" s="1"/>
  <c r="J64" i="1"/>
  <c r="V64" i="1" s="1"/>
  <c r="W64" i="1"/>
  <c r="X64" i="1"/>
  <c r="U192" i="1"/>
  <c r="J192" i="1"/>
  <c r="V192" i="1" s="1"/>
  <c r="Y192" i="1" s="1"/>
  <c r="W192" i="1"/>
  <c r="X192" i="1"/>
  <c r="U158" i="1"/>
  <c r="J158" i="1"/>
  <c r="V158" i="1" s="1"/>
  <c r="W158" i="1"/>
  <c r="X158" i="1"/>
  <c r="U106" i="1"/>
  <c r="J106" i="1"/>
  <c r="V106" i="1"/>
  <c r="Y106" i="1" s="1"/>
  <c r="W106" i="1"/>
  <c r="X106" i="1"/>
  <c r="U97" i="1"/>
  <c r="Y97" i="1" s="1"/>
  <c r="J97" i="1"/>
  <c r="V97" i="1" s="1"/>
  <c r="W97" i="1"/>
  <c r="X97" i="1"/>
  <c r="U117" i="1"/>
  <c r="J117" i="1"/>
  <c r="V117" i="1" s="1"/>
  <c r="Y117" i="1" s="1"/>
  <c r="W117" i="1"/>
  <c r="X117" i="1"/>
  <c r="U65" i="1"/>
  <c r="J65" i="1"/>
  <c r="V65" i="1" s="1"/>
  <c r="W65" i="1"/>
  <c r="X65" i="1"/>
  <c r="U153" i="1"/>
  <c r="J153" i="1"/>
  <c r="V153" i="1"/>
  <c r="Y153" i="1" s="1"/>
  <c r="W153" i="1"/>
  <c r="X153" i="1"/>
  <c r="U12" i="1"/>
  <c r="Y12" i="1" s="1"/>
  <c r="J12" i="1"/>
  <c r="V12" i="1" s="1"/>
  <c r="W12" i="1"/>
  <c r="X12" i="1"/>
  <c r="U76" i="1"/>
  <c r="J76" i="1"/>
  <c r="V76" i="1" s="1"/>
  <c r="Y76" i="1" s="1"/>
  <c r="W76" i="1"/>
  <c r="X76" i="1"/>
  <c r="U66" i="1"/>
  <c r="J66" i="1"/>
  <c r="V66" i="1" s="1"/>
  <c r="W66" i="1"/>
  <c r="X66" i="1"/>
  <c r="U122" i="1"/>
  <c r="J122" i="1"/>
  <c r="V122" i="1"/>
  <c r="Y122" i="1" s="1"/>
  <c r="W122" i="1"/>
  <c r="X122" i="1"/>
  <c r="U78" i="1"/>
  <c r="Y78" i="1" s="1"/>
  <c r="J78" i="1"/>
  <c r="V78" i="1" s="1"/>
  <c r="W78" i="1"/>
  <c r="X78" i="1"/>
  <c r="U171" i="1"/>
  <c r="J171" i="1"/>
  <c r="V171" i="1" s="1"/>
  <c r="Y171" i="1" s="1"/>
  <c r="W171" i="1"/>
  <c r="X171" i="1"/>
  <c r="U134" i="1"/>
  <c r="J134" i="1"/>
  <c r="V134" i="1" s="1"/>
  <c r="W134" i="1"/>
  <c r="X134" i="1"/>
  <c r="U184" i="1"/>
  <c r="J184" i="1"/>
  <c r="V184" i="1"/>
  <c r="Y184" i="1" s="1"/>
  <c r="W184" i="1"/>
  <c r="X184" i="1"/>
  <c r="U68" i="1"/>
  <c r="Y68" i="1" s="1"/>
  <c r="J68" i="1"/>
  <c r="V68" i="1" s="1"/>
  <c r="W68" i="1"/>
  <c r="X68" i="1"/>
  <c r="U79" i="1"/>
  <c r="J79" i="1"/>
  <c r="V79" i="1" s="1"/>
  <c r="Y79" i="1" s="1"/>
  <c r="W79" i="1"/>
  <c r="X79" i="1"/>
  <c r="U49" i="1"/>
  <c r="J49" i="1"/>
  <c r="V49" i="1" s="1"/>
  <c r="W49" i="1"/>
  <c r="X49" i="1"/>
  <c r="U173" i="1"/>
  <c r="J173" i="1"/>
  <c r="V173" i="1"/>
  <c r="Y173" i="1" s="1"/>
  <c r="W173" i="1"/>
  <c r="X173" i="1"/>
  <c r="U85" i="1"/>
  <c r="Y85" i="1" s="1"/>
  <c r="J85" i="1"/>
  <c r="V85" i="1" s="1"/>
  <c r="W85" i="1"/>
  <c r="X85" i="1"/>
  <c r="U198" i="1"/>
  <c r="J198" i="1"/>
  <c r="V198" i="1" s="1"/>
  <c r="Y198" i="1" s="1"/>
  <c r="W198" i="1"/>
  <c r="X198" i="1"/>
  <c r="J175" i="1"/>
  <c r="V175" i="1" s="1"/>
  <c r="W175" i="1"/>
  <c r="X175" i="1"/>
  <c r="Y175" i="1" s="1"/>
  <c r="J185" i="1"/>
  <c r="V185" i="1" s="1"/>
  <c r="W185" i="1"/>
  <c r="X185" i="1"/>
  <c r="U131" i="1"/>
  <c r="J131" i="1"/>
  <c r="V131" i="1"/>
  <c r="Y131" i="1" s="1"/>
  <c r="W131" i="1"/>
  <c r="X131" i="1"/>
  <c r="U136" i="1"/>
  <c r="J136" i="1"/>
  <c r="V136" i="1" s="1"/>
  <c r="W136" i="1"/>
  <c r="X136" i="1"/>
  <c r="U52" i="1"/>
  <c r="J52" i="1"/>
  <c r="V52" i="1" s="1"/>
  <c r="Y52" i="1" s="1"/>
  <c r="W52" i="1"/>
  <c r="X52" i="1"/>
  <c r="U58" i="1"/>
  <c r="J58" i="1"/>
  <c r="V58" i="1" s="1"/>
  <c r="W58" i="1"/>
  <c r="X58" i="1"/>
  <c r="U70" i="1"/>
  <c r="J70" i="1"/>
  <c r="V70" i="1"/>
  <c r="Y70" i="1" s="1"/>
  <c r="W70" i="1"/>
  <c r="X70" i="1"/>
  <c r="U92" i="1"/>
  <c r="J92" i="1"/>
  <c r="V92" i="1" s="1"/>
  <c r="W92" i="1"/>
  <c r="X92" i="1"/>
  <c r="U127" i="1"/>
  <c r="J127" i="1"/>
  <c r="V127" i="1" s="1"/>
  <c r="Y127" i="1" s="1"/>
  <c r="W127" i="1"/>
  <c r="X127" i="1"/>
  <c r="U113" i="1"/>
  <c r="J113" i="1"/>
  <c r="V113" i="1" s="1"/>
  <c r="W113" i="1"/>
  <c r="X113" i="1"/>
  <c r="U80" i="1"/>
  <c r="J80" i="1"/>
  <c r="V80" i="1"/>
  <c r="Y80" i="1" s="1"/>
  <c r="W80" i="1"/>
  <c r="X80" i="1"/>
  <c r="U93" i="1"/>
  <c r="J93" i="1"/>
  <c r="V93" i="1" s="1"/>
  <c r="W93" i="1"/>
  <c r="X93" i="1"/>
  <c r="U139" i="1"/>
  <c r="J139" i="1"/>
  <c r="V139" i="1" s="1"/>
  <c r="Y139" i="1" s="1"/>
  <c r="W139" i="1"/>
  <c r="X139" i="1"/>
  <c r="U130" i="1"/>
  <c r="J130" i="1"/>
  <c r="V130" i="1" s="1"/>
  <c r="W130" i="1"/>
  <c r="X130" i="1"/>
  <c r="U72" i="1"/>
  <c r="J72" i="1"/>
  <c r="V72" i="1"/>
  <c r="Y72" i="1" s="1"/>
  <c r="W72" i="1"/>
  <c r="X72" i="1"/>
  <c r="U135" i="1"/>
  <c r="J135" i="1"/>
  <c r="V135" i="1" s="1"/>
  <c r="W135" i="1"/>
  <c r="X135" i="1"/>
  <c r="U143" i="1"/>
  <c r="J143" i="1"/>
  <c r="V143" i="1" s="1"/>
  <c r="Y143" i="1" s="1"/>
  <c r="W143" i="1"/>
  <c r="X143" i="1"/>
  <c r="U159" i="1"/>
  <c r="J159" i="1"/>
  <c r="V159" i="1" s="1"/>
  <c r="W159" i="1"/>
  <c r="X159" i="1"/>
  <c r="U157" i="1"/>
  <c r="J157" i="1"/>
  <c r="V157" i="1"/>
  <c r="Y157" i="1" s="1"/>
  <c r="W157" i="1"/>
  <c r="X157" i="1"/>
  <c r="U145" i="1"/>
  <c r="J145" i="1"/>
  <c r="V145" i="1" s="1"/>
  <c r="W145" i="1"/>
  <c r="X145" i="1"/>
  <c r="U160" i="1"/>
  <c r="J160" i="1"/>
  <c r="V160" i="1" s="1"/>
  <c r="Y160" i="1" s="1"/>
  <c r="W160" i="1"/>
  <c r="X160" i="1"/>
  <c r="U29" i="1"/>
  <c r="J29" i="1"/>
  <c r="V29" i="1" s="1"/>
  <c r="W29" i="1"/>
  <c r="X29" i="1"/>
  <c r="U51" i="1"/>
  <c r="J51" i="1"/>
  <c r="V51" i="1"/>
  <c r="Y51" i="1" s="1"/>
  <c r="W51" i="1"/>
  <c r="X51" i="1"/>
  <c r="U62" i="1"/>
  <c r="J62" i="1"/>
  <c r="V62" i="1" s="1"/>
  <c r="W62" i="1"/>
  <c r="X62" i="1"/>
  <c r="U24" i="1"/>
  <c r="J24" i="1"/>
  <c r="V24" i="1" s="1"/>
  <c r="Y24" i="1" s="1"/>
  <c r="W24" i="1"/>
  <c r="X24" i="1"/>
  <c r="U33" i="1"/>
  <c r="J33" i="1"/>
  <c r="V33" i="1" s="1"/>
  <c r="W33" i="1"/>
  <c r="X33" i="1"/>
  <c r="U169" i="1"/>
  <c r="J169" i="1"/>
  <c r="V169" i="1"/>
  <c r="Y169" i="1" s="1"/>
  <c r="W169" i="1"/>
  <c r="X169" i="1"/>
  <c r="U200" i="1"/>
  <c r="J200" i="1"/>
  <c r="V200" i="1" s="1"/>
  <c r="W200" i="1"/>
  <c r="X200" i="1"/>
  <c r="U179" i="1"/>
  <c r="J179" i="1"/>
  <c r="V179" i="1" s="1"/>
  <c r="Y179" i="1" s="1"/>
  <c r="W179" i="1"/>
  <c r="X179" i="1"/>
  <c r="U54" i="1"/>
  <c r="J54" i="1"/>
  <c r="V54" i="1" s="1"/>
  <c r="W54" i="1"/>
  <c r="X54" i="1"/>
  <c r="U22" i="1"/>
  <c r="J22" i="1"/>
  <c r="V22" i="1"/>
  <c r="Y22" i="1" s="1"/>
  <c r="W22" i="1"/>
  <c r="X22" i="1"/>
  <c r="U120" i="1"/>
  <c r="J120" i="1"/>
  <c r="V120" i="1" s="1"/>
  <c r="W120" i="1"/>
  <c r="X120" i="1"/>
  <c r="U42" i="1"/>
  <c r="J42" i="1"/>
  <c r="V42" i="1" s="1"/>
  <c r="Y42" i="1" s="1"/>
  <c r="W42" i="1"/>
  <c r="X42" i="1"/>
  <c r="U57" i="1"/>
  <c r="J57" i="1"/>
  <c r="V57" i="1" s="1"/>
  <c r="W57" i="1"/>
  <c r="X57" i="1"/>
  <c r="U176" i="1"/>
  <c r="J176" i="1"/>
  <c r="V176" i="1"/>
  <c r="Y176" i="1" s="1"/>
  <c r="W176" i="1"/>
  <c r="X176" i="1"/>
  <c r="U14" i="1"/>
  <c r="J14" i="1"/>
  <c r="V14" i="1" s="1"/>
  <c r="W14" i="1"/>
  <c r="X14" i="1"/>
  <c r="U9" i="1"/>
  <c r="J9" i="1"/>
  <c r="V9" i="1" s="1"/>
  <c r="Y9" i="1" s="1"/>
  <c r="W9" i="1"/>
  <c r="X9" i="1"/>
  <c r="U41" i="1"/>
  <c r="J41" i="1"/>
  <c r="V41" i="1" s="1"/>
  <c r="W41" i="1"/>
  <c r="X41" i="1"/>
  <c r="U121" i="1"/>
  <c r="J121" i="1"/>
  <c r="V121" i="1"/>
  <c r="Y121" i="1" s="1"/>
  <c r="W121" i="1"/>
  <c r="X121" i="1"/>
  <c r="U149" i="1"/>
  <c r="J149" i="1"/>
  <c r="V149" i="1" s="1"/>
  <c r="W149" i="1"/>
  <c r="X149" i="1"/>
  <c r="U74" i="1"/>
  <c r="J74" i="1"/>
  <c r="V74" i="1" s="1"/>
  <c r="Y74" i="1" s="1"/>
  <c r="W74" i="1"/>
  <c r="X74" i="1"/>
  <c r="U4" i="1"/>
  <c r="J4" i="1"/>
  <c r="V4" i="1" s="1"/>
  <c r="W4" i="1"/>
  <c r="X4" i="1"/>
  <c r="U17" i="1"/>
  <c r="J17" i="1"/>
  <c r="V17" i="1"/>
  <c r="Y17" i="1" s="1"/>
  <c r="W17" i="1"/>
  <c r="X17" i="1"/>
  <c r="U166" i="1"/>
  <c r="J166" i="1"/>
  <c r="V166" i="1" s="1"/>
  <c r="W166" i="1"/>
  <c r="X166" i="1"/>
  <c r="U140" i="1"/>
  <c r="J140" i="1"/>
  <c r="V140" i="1" s="1"/>
  <c r="Y140" i="1" s="1"/>
  <c r="W140" i="1"/>
  <c r="X140" i="1"/>
  <c r="U102" i="1"/>
  <c r="J102" i="1"/>
  <c r="V102" i="1" s="1"/>
  <c r="W102" i="1"/>
  <c r="X102" i="1"/>
  <c r="U164" i="1"/>
  <c r="J164" i="1"/>
  <c r="V164" i="1"/>
  <c r="Y164" i="1" s="1"/>
  <c r="W164" i="1"/>
  <c r="X164" i="1"/>
  <c r="U31" i="1"/>
  <c r="J31" i="1"/>
  <c r="V31" i="1" s="1"/>
  <c r="W31" i="1"/>
  <c r="X31" i="1"/>
  <c r="U28" i="1"/>
  <c r="J28" i="1"/>
  <c r="V28" i="1" s="1"/>
  <c r="Y28" i="1" s="1"/>
  <c r="W28" i="1"/>
  <c r="U170" i="1"/>
  <c r="J170" i="1"/>
  <c r="V170" i="1" s="1"/>
  <c r="Y170" i="1" s="1"/>
  <c r="W170" i="1"/>
  <c r="X170" i="1"/>
  <c r="U19" i="1"/>
  <c r="Y19" i="1" s="1"/>
  <c r="J19" i="1"/>
  <c r="V19" i="1"/>
  <c r="W19" i="1"/>
  <c r="X19" i="1"/>
  <c r="U35" i="1"/>
  <c r="J35" i="1"/>
  <c r="V35" i="1" s="1"/>
  <c r="W35" i="1"/>
  <c r="X35" i="1"/>
  <c r="Y35" i="1" s="1"/>
  <c r="U94" i="1"/>
  <c r="J94" i="1"/>
  <c r="V94" i="1"/>
  <c r="W94" i="1"/>
  <c r="X94" i="1"/>
  <c r="U53" i="1"/>
  <c r="J53" i="1"/>
  <c r="V53" i="1" s="1"/>
  <c r="Y53" i="1" s="1"/>
  <c r="W53" i="1"/>
  <c r="X53" i="1"/>
  <c r="U96" i="1"/>
  <c r="Y96" i="1" s="1"/>
  <c r="J96" i="1"/>
  <c r="V96" i="1"/>
  <c r="W96" i="1"/>
  <c r="X96" i="1"/>
  <c r="U10" i="1"/>
  <c r="J10" i="1"/>
  <c r="V10" i="1" s="1"/>
  <c r="W10" i="1"/>
  <c r="X10" i="1"/>
  <c r="Y10" i="1" s="1"/>
  <c r="U180" i="1"/>
  <c r="J180" i="1"/>
  <c r="V180" i="1"/>
  <c r="W180" i="1"/>
  <c r="X180" i="1"/>
  <c r="U34" i="1"/>
  <c r="J34" i="1"/>
  <c r="V34" i="1" s="1"/>
  <c r="Y34" i="1" s="1"/>
  <c r="W34" i="1"/>
  <c r="X34" i="1"/>
  <c r="U25" i="1"/>
  <c r="J25" i="1"/>
  <c r="V25" i="1"/>
  <c r="W25" i="1"/>
  <c r="X25" i="1"/>
  <c r="U129" i="1"/>
  <c r="Y129" i="1" s="1"/>
  <c r="J129" i="1"/>
  <c r="V129" i="1"/>
  <c r="W129" i="1"/>
  <c r="X129" i="1"/>
  <c r="U150" i="1"/>
  <c r="J150" i="1"/>
  <c r="V150" i="1"/>
  <c r="W150" i="1"/>
  <c r="X150" i="1"/>
  <c r="J39" i="1"/>
  <c r="V39" i="1" s="1"/>
  <c r="Y39" i="1" s="1"/>
  <c r="W39" i="1"/>
  <c r="X39" i="1"/>
  <c r="U13" i="1"/>
  <c r="J13" i="1"/>
  <c r="V13" i="1" s="1"/>
  <c r="W13" i="1"/>
  <c r="X13" i="1"/>
  <c r="Y13" i="1" s="1"/>
  <c r="U123" i="1"/>
  <c r="J123" i="1"/>
  <c r="V123" i="1"/>
  <c r="Y123" i="1" s="1"/>
  <c r="W123" i="1"/>
  <c r="X123" i="1"/>
  <c r="U191" i="1"/>
  <c r="J191" i="1"/>
  <c r="V191" i="1" s="1"/>
  <c r="W191" i="1"/>
  <c r="X191" i="1"/>
  <c r="Y191" i="1"/>
  <c r="U138" i="1"/>
  <c r="J138" i="1"/>
  <c r="V138" i="1"/>
  <c r="Y138" i="1" s="1"/>
  <c r="W138" i="1"/>
  <c r="X138" i="1"/>
  <c r="U101" i="1"/>
  <c r="J101" i="1"/>
  <c r="V101" i="1" s="1"/>
  <c r="Y101" i="1" s="1"/>
  <c r="W101" i="1"/>
  <c r="X101" i="1"/>
  <c r="U103" i="1"/>
  <c r="J103" i="1"/>
  <c r="V103" i="1" s="1"/>
  <c r="Y103" i="1" s="1"/>
  <c r="W103" i="1"/>
  <c r="X103" i="1"/>
  <c r="U88" i="1"/>
  <c r="J88" i="1"/>
  <c r="V88" i="1" s="1"/>
  <c r="Y88" i="1" s="1"/>
  <c r="W88" i="1"/>
  <c r="X88" i="1"/>
  <c r="U40" i="1"/>
  <c r="J40" i="1"/>
  <c r="V40" i="1" s="1"/>
  <c r="Y40" i="1" s="1"/>
  <c r="W40" i="1"/>
  <c r="X40" i="1"/>
  <c r="U174" i="1"/>
  <c r="J174" i="1"/>
  <c r="V174" i="1" s="1"/>
  <c r="W174" i="1"/>
  <c r="X174" i="1"/>
  <c r="Y174" i="1" s="1"/>
  <c r="U148" i="1"/>
  <c r="J148" i="1"/>
  <c r="V148" i="1"/>
  <c r="Y148" i="1" s="1"/>
  <c r="W148" i="1"/>
  <c r="X148" i="1"/>
  <c r="U161" i="1"/>
  <c r="J161" i="1"/>
  <c r="V161" i="1" s="1"/>
  <c r="W161" i="1"/>
  <c r="X161" i="1"/>
  <c r="Y161" i="1"/>
  <c r="U89" i="1"/>
  <c r="J89" i="1"/>
  <c r="V89" i="1"/>
  <c r="Y89" i="1" s="1"/>
  <c r="W89" i="1"/>
  <c r="X89" i="1"/>
  <c r="U30" i="1"/>
  <c r="J30" i="1"/>
  <c r="V30" i="1" s="1"/>
  <c r="Y30" i="1" s="1"/>
  <c r="W30" i="1"/>
  <c r="X30" i="1"/>
  <c r="U132" i="1"/>
  <c r="J132" i="1"/>
  <c r="V132" i="1" s="1"/>
  <c r="Y132" i="1" s="1"/>
  <c r="W132" i="1"/>
  <c r="X132" i="1"/>
  <c r="U95" i="1"/>
  <c r="J95" i="1"/>
  <c r="V95" i="1" s="1"/>
  <c r="Y95" i="1" s="1"/>
  <c r="W95" i="1"/>
  <c r="X95" i="1"/>
  <c r="U109" i="1"/>
  <c r="J109" i="1"/>
  <c r="V109" i="1" s="1"/>
  <c r="Y109" i="1" s="1"/>
  <c r="W109" i="1"/>
  <c r="X109" i="1"/>
  <c r="U18" i="1"/>
  <c r="J18" i="1"/>
  <c r="V18" i="1" s="1"/>
  <c r="W18" i="1"/>
  <c r="X18" i="1"/>
  <c r="Y18" i="1" s="1"/>
  <c r="U27" i="1"/>
  <c r="J27" i="1"/>
  <c r="V27" i="1"/>
  <c r="Y27" i="1" s="1"/>
  <c r="W27" i="1"/>
  <c r="X27" i="1"/>
  <c r="U144" i="1"/>
  <c r="J144" i="1"/>
  <c r="V144" i="1" s="1"/>
  <c r="W144" i="1"/>
  <c r="X144" i="1"/>
  <c r="Y144" i="1"/>
  <c r="U73" i="1"/>
  <c r="J73" i="1"/>
  <c r="V73" i="1"/>
  <c r="Y73" i="1" s="1"/>
  <c r="W73" i="1"/>
  <c r="X73" i="1"/>
  <c r="U20" i="1"/>
  <c r="J20" i="1"/>
  <c r="V20" i="1" s="1"/>
  <c r="Y20" i="1" s="1"/>
  <c r="W20" i="1"/>
  <c r="X20" i="1"/>
  <c r="U152" i="1"/>
  <c r="Y152" i="1" s="1"/>
  <c r="J152" i="1"/>
  <c r="V152" i="1" s="1"/>
  <c r="W152" i="1"/>
  <c r="X152" i="1"/>
  <c r="U83" i="1"/>
  <c r="J83" i="1"/>
  <c r="V83" i="1"/>
  <c r="Y83" i="1" s="1"/>
  <c r="W83" i="1"/>
  <c r="X83" i="1"/>
  <c r="U86" i="1"/>
  <c r="J86" i="1"/>
  <c r="V86" i="1" s="1"/>
  <c r="W86" i="1"/>
  <c r="X86" i="1"/>
  <c r="U154" i="1"/>
  <c r="J154" i="1"/>
  <c r="V154" i="1"/>
  <c r="Y154" i="1" s="1"/>
  <c r="W154" i="1"/>
  <c r="X154" i="1"/>
  <c r="U82" i="1"/>
  <c r="Y82" i="1" s="1"/>
  <c r="J82" i="1"/>
  <c r="V82" i="1" s="1"/>
  <c r="W82" i="1"/>
  <c r="X82" i="1"/>
  <c r="U199" i="1"/>
  <c r="J199" i="1"/>
  <c r="V199" i="1"/>
  <c r="Y199" i="1" s="1"/>
  <c r="W199" i="1"/>
  <c r="X199" i="1"/>
  <c r="U133" i="1"/>
  <c r="J133" i="1"/>
  <c r="V133" i="1" s="1"/>
  <c r="W133" i="1"/>
  <c r="X133" i="1"/>
  <c r="U116" i="1"/>
  <c r="Y116" i="1" s="1"/>
  <c r="J116" i="1"/>
  <c r="V116" i="1"/>
  <c r="W116" i="1"/>
  <c r="X116" i="1"/>
  <c r="U195" i="1"/>
  <c r="Y195" i="1" s="1"/>
  <c r="J195" i="1"/>
  <c r="V195" i="1"/>
  <c r="W195" i="1"/>
  <c r="X195" i="1"/>
  <c r="U21" i="1"/>
  <c r="Y21" i="1" s="1"/>
  <c r="J21" i="1"/>
  <c r="V21" i="1"/>
  <c r="W21" i="1"/>
  <c r="X21" i="1"/>
  <c r="U11" i="1"/>
  <c r="Y11" i="1" s="1"/>
  <c r="J11" i="1"/>
  <c r="V11" i="1"/>
  <c r="W11" i="1"/>
  <c r="X11" i="1"/>
  <c r="U186" i="1"/>
  <c r="Y186" i="1" s="1"/>
  <c r="J186" i="1"/>
  <c r="V186" i="1"/>
  <c r="W186" i="1"/>
  <c r="X186" i="1"/>
  <c r="U111" i="1"/>
  <c r="Y111" i="1" s="1"/>
  <c r="J111" i="1"/>
  <c r="V111" i="1"/>
  <c r="W111" i="1"/>
  <c r="X111" i="1"/>
  <c r="U105" i="1"/>
  <c r="Y105" i="1" s="1"/>
  <c r="J105" i="1"/>
  <c r="V105" i="1"/>
  <c r="W105" i="1"/>
  <c r="X105" i="1"/>
  <c r="J23" i="1"/>
  <c r="V23" i="1" s="1"/>
  <c r="Y23" i="1" s="1"/>
  <c r="W23" i="1"/>
  <c r="X23" i="1"/>
  <c r="U50" i="1"/>
  <c r="J50" i="1"/>
  <c r="V50" i="1" s="1"/>
  <c r="Y50" i="1" s="1"/>
  <c r="W50" i="1"/>
  <c r="X50" i="1"/>
  <c r="U172" i="1"/>
  <c r="J172" i="1"/>
  <c r="V172" i="1" s="1"/>
  <c r="Y172" i="1" s="1"/>
  <c r="W172" i="1"/>
  <c r="X172" i="1"/>
  <c r="U81" i="1"/>
  <c r="J81" i="1"/>
  <c r="V81" i="1" s="1"/>
  <c r="Y81" i="1" s="1"/>
  <c r="W81" i="1"/>
  <c r="X81" i="1"/>
  <c r="U69" i="1"/>
  <c r="J69" i="1"/>
  <c r="V69" i="1" s="1"/>
  <c r="Y69" i="1" s="1"/>
  <c r="W69" i="1"/>
  <c r="X69" i="1"/>
  <c r="U163" i="1"/>
  <c r="J163" i="1"/>
  <c r="V163" i="1" s="1"/>
  <c r="Y163" i="1" s="1"/>
  <c r="W163" i="1"/>
  <c r="X163" i="1"/>
  <c r="U181" i="1"/>
  <c r="J181" i="1"/>
  <c r="V181" i="1" s="1"/>
  <c r="Y181" i="1" s="1"/>
  <c r="W181" i="1"/>
  <c r="X181" i="1"/>
  <c r="J90" i="1"/>
  <c r="V90" i="1"/>
  <c r="Y90" i="1" s="1"/>
  <c r="W90" i="1"/>
  <c r="X90" i="1"/>
  <c r="U46" i="1"/>
  <c r="Y46" i="1" s="1"/>
  <c r="J46" i="1"/>
  <c r="V46" i="1"/>
  <c r="W46" i="1"/>
  <c r="X46" i="1"/>
  <c r="U3" i="1"/>
  <c r="Y3" i="1" s="1"/>
  <c r="J3" i="1"/>
  <c r="V3" i="1"/>
  <c r="W3" i="1"/>
  <c r="X3" i="1"/>
  <c r="U190" i="1"/>
  <c r="Y190" i="1" s="1"/>
  <c r="J190" i="1"/>
  <c r="V190" i="1"/>
  <c r="W190" i="1"/>
  <c r="X190" i="1"/>
  <c r="U99" i="1"/>
  <c r="Y99" i="1" s="1"/>
  <c r="J99" i="1"/>
  <c r="V99" i="1"/>
  <c r="W99" i="1"/>
  <c r="X99" i="1"/>
  <c r="U47" i="1"/>
  <c r="Y47" i="1" s="1"/>
  <c r="J47" i="1"/>
  <c r="V47" i="1"/>
  <c r="W47" i="1"/>
  <c r="X47" i="1"/>
  <c r="U189" i="1"/>
  <c r="Y189" i="1" s="1"/>
  <c r="J189" i="1"/>
  <c r="V189" i="1"/>
  <c r="W189" i="1"/>
  <c r="X189" i="1"/>
  <c r="U37" i="1"/>
  <c r="Y37" i="1" s="1"/>
  <c r="J37" i="1"/>
  <c r="V37" i="1"/>
  <c r="W37" i="1"/>
  <c r="X37" i="1"/>
  <c r="Y86" i="1" l="1"/>
  <c r="Y133" i="1"/>
  <c r="Y180" i="1"/>
  <c r="Y94" i="1"/>
  <c r="Y185" i="1"/>
  <c r="Y49" i="1"/>
  <c r="Y134" i="1"/>
  <c r="Y66" i="1"/>
  <c r="Y65" i="1"/>
  <c r="Y158" i="1"/>
  <c r="Y142" i="1"/>
  <c r="Y183" i="1"/>
  <c r="Y197" i="1"/>
  <c r="Y71" i="1"/>
  <c r="Y48" i="1"/>
  <c r="Y102" i="1"/>
  <c r="Y4" i="1"/>
  <c r="Y41" i="1"/>
  <c r="Y57" i="1"/>
  <c r="Y54" i="1"/>
  <c r="Y33" i="1"/>
  <c r="Y29" i="1"/>
  <c r="Y159" i="1"/>
  <c r="Y130" i="1"/>
  <c r="Y113" i="1"/>
  <c r="Y58" i="1"/>
  <c r="Y55" i="1"/>
  <c r="Y98" i="1"/>
  <c r="Y36" i="1"/>
  <c r="Y67" i="1"/>
  <c r="Y32" i="1"/>
  <c r="Y124" i="1"/>
  <c r="Y146" i="1"/>
  <c r="Y77" i="1"/>
  <c r="Y26" i="1"/>
  <c r="Y178" i="1"/>
  <c r="Y25" i="1"/>
  <c r="Y119" i="1"/>
  <c r="Y150" i="1"/>
  <c r="Y31" i="1"/>
  <c r="Y166" i="1"/>
  <c r="Y149" i="1"/>
  <c r="Y14" i="1"/>
  <c r="Y120" i="1"/>
  <c r="Y200" i="1"/>
  <c r="Y62" i="1"/>
  <c r="Y145" i="1"/>
  <c r="Y135" i="1"/>
  <c r="Y93" i="1"/>
  <c r="Y92" i="1"/>
  <c r="Y136" i="1"/>
  <c r="Y44" i="1"/>
  <c r="Y104" i="1"/>
  <c r="Y187" i="1"/>
  <c r="Y75" i="1"/>
  <c r="Y56" i="1"/>
  <c r="Y7" i="1"/>
  <c r="Y141" i="1"/>
  <c r="Y155" i="1"/>
  <c r="Y15" i="1"/>
  <c r="Y151" i="1"/>
  <c r="Y118" i="1"/>
</calcChain>
</file>

<file path=xl/sharedStrings.xml><?xml version="1.0" encoding="utf-8"?>
<sst xmlns="http://schemas.openxmlformats.org/spreadsheetml/2006/main" count="1955" uniqueCount="271">
  <si>
    <t>Parker</t>
  </si>
  <si>
    <t>Colin</t>
  </si>
  <si>
    <t>Russell</t>
  </si>
  <si>
    <t>Jessy</t>
  </si>
  <si>
    <t>Zachary</t>
  </si>
  <si>
    <t>Randy</t>
  </si>
  <si>
    <t>James</t>
  </si>
  <si>
    <t>Hailey</t>
  </si>
  <si>
    <t>Hudson</t>
  </si>
  <si>
    <t>Timothy</t>
  </si>
  <si>
    <t>Jayson</t>
  </si>
  <si>
    <t>Josiah</t>
  </si>
  <si>
    <t>Mario</t>
  </si>
  <si>
    <t>Casen</t>
  </si>
  <si>
    <t>Oliver</t>
  </si>
  <si>
    <t>Austin</t>
  </si>
  <si>
    <t>Jade</t>
  </si>
  <si>
    <t>Silver</t>
  </si>
  <si>
    <t>Jesse</t>
  </si>
  <si>
    <t>Harrison</t>
  </si>
  <si>
    <t>Nicklau</t>
  </si>
  <si>
    <t>Justin</t>
  </si>
  <si>
    <t>Ulices</t>
  </si>
  <si>
    <t>Savanna</t>
  </si>
  <si>
    <t>Melanie</t>
  </si>
  <si>
    <t>Daniel</t>
  </si>
  <si>
    <t>Isaak</t>
  </si>
  <si>
    <t>Bronson</t>
  </si>
  <si>
    <t>Kurt</t>
  </si>
  <si>
    <t>Benjamin</t>
  </si>
  <si>
    <t>Peyton</t>
  </si>
  <si>
    <t>Chad</t>
  </si>
  <si>
    <t>David</t>
  </si>
  <si>
    <t>Kyle</t>
  </si>
  <si>
    <t>Ella</t>
  </si>
  <si>
    <t>Tanner</t>
  </si>
  <si>
    <t>Tristan</t>
  </si>
  <si>
    <t>Ashley</t>
  </si>
  <si>
    <t>Nathan</t>
  </si>
  <si>
    <t>Madison</t>
  </si>
  <si>
    <t>Tyler</t>
  </si>
  <si>
    <t>Alma</t>
  </si>
  <si>
    <t>Alfredo</t>
  </si>
  <si>
    <t>Federico</t>
  </si>
  <si>
    <t>Corey</t>
  </si>
  <si>
    <t>Logan</t>
  </si>
  <si>
    <t>Riley</t>
  </si>
  <si>
    <t>Alexis</t>
  </si>
  <si>
    <t>Holly</t>
  </si>
  <si>
    <t>Quinn</t>
  </si>
  <si>
    <t>Cameron</t>
  </si>
  <si>
    <t>Kaylie</t>
  </si>
  <si>
    <t>Dawson</t>
  </si>
  <si>
    <t>Jacob</t>
  </si>
  <si>
    <t>Carrie</t>
  </si>
  <si>
    <t>Breana</t>
  </si>
  <si>
    <t>Thomas</t>
  </si>
  <si>
    <t>Taylyn</t>
  </si>
  <si>
    <t>Baudelio</t>
  </si>
  <si>
    <t>Grace</t>
  </si>
  <si>
    <t>Dane</t>
  </si>
  <si>
    <t>Sala</t>
  </si>
  <si>
    <t>Liam</t>
  </si>
  <si>
    <t>Evan</t>
  </si>
  <si>
    <t>Winter</t>
  </si>
  <si>
    <t>Spencer</t>
  </si>
  <si>
    <t>Kory</t>
  </si>
  <si>
    <t>Sydney</t>
  </si>
  <si>
    <t>William</t>
  </si>
  <si>
    <t>Kaitlyn</t>
  </si>
  <si>
    <t>McKenzie</t>
  </si>
  <si>
    <t>Martin</t>
  </si>
  <si>
    <t>Kyla</t>
  </si>
  <si>
    <t>Andrew</t>
  </si>
  <si>
    <t>Selena</t>
  </si>
  <si>
    <t>Cian</t>
  </si>
  <si>
    <t>Stephanie</t>
  </si>
  <si>
    <t>Carissa</t>
  </si>
  <si>
    <t>Jordynn</t>
  </si>
  <si>
    <t>Jeremy</t>
  </si>
  <si>
    <t>Anthony</t>
  </si>
  <si>
    <t>Alexandrea</t>
  </si>
  <si>
    <t>Samuel</t>
  </si>
  <si>
    <t>Connor</t>
  </si>
  <si>
    <t>Miles</t>
  </si>
  <si>
    <t>Hannah</t>
  </si>
  <si>
    <t>Theodore</t>
  </si>
  <si>
    <t>Levi</t>
  </si>
  <si>
    <t>Drew</t>
  </si>
  <si>
    <t>Alexandra</t>
  </si>
  <si>
    <t>Kelbe</t>
  </si>
  <si>
    <t>Maile</t>
  </si>
  <si>
    <t>Vanessa</t>
  </si>
  <si>
    <t>Eric</t>
  </si>
  <si>
    <t>Haley</t>
  </si>
  <si>
    <t>Trew</t>
  </si>
  <si>
    <t>Ryer</t>
  </si>
  <si>
    <t>Ian</t>
  </si>
  <si>
    <t>Bryce</t>
  </si>
  <si>
    <t>Audrey</t>
  </si>
  <si>
    <t>Beau</t>
  </si>
  <si>
    <t>Cole</t>
  </si>
  <si>
    <t>Jane</t>
  </si>
  <si>
    <t>Alexa</t>
  </si>
  <si>
    <t>Lauren</t>
  </si>
  <si>
    <t>Sueann</t>
  </si>
  <si>
    <t>Luke</t>
  </si>
  <si>
    <t>Caroline</t>
  </si>
  <si>
    <t>Shelby</t>
  </si>
  <si>
    <t>Carson</t>
  </si>
  <si>
    <t>April</t>
  </si>
  <si>
    <t>Andre</t>
  </si>
  <si>
    <t>Joren</t>
  </si>
  <si>
    <t>McKenna</t>
  </si>
  <si>
    <t>Abigail</t>
  </si>
  <si>
    <t>Carley</t>
  </si>
  <si>
    <t>Cheyenne</t>
  </si>
  <si>
    <t>Jackson</t>
  </si>
  <si>
    <t>Wyatt</t>
  </si>
  <si>
    <t>Baylee</t>
  </si>
  <si>
    <t>Bennett</t>
  </si>
  <si>
    <t>Lindsay</t>
  </si>
  <si>
    <t>Brandon</t>
  </si>
  <si>
    <t>Cortnee</t>
  </si>
  <si>
    <t>Marcos</t>
  </si>
  <si>
    <t>Hunter</t>
  </si>
  <si>
    <t>Kai</t>
  </si>
  <si>
    <t>Zoe</t>
  </si>
  <si>
    <t>Aria</t>
  </si>
  <si>
    <t>Edward</t>
  </si>
  <si>
    <t>Jenna</t>
  </si>
  <si>
    <t>Jasmine</t>
  </si>
  <si>
    <t>Andrea</t>
  </si>
  <si>
    <t>Keegan</t>
  </si>
  <si>
    <t>Olivia</t>
  </si>
  <si>
    <t>Jessica</t>
  </si>
  <si>
    <t>Maykala</t>
  </si>
  <si>
    <t>Emily</t>
  </si>
  <si>
    <t>Christian</t>
  </si>
  <si>
    <t>Kiara</t>
  </si>
  <si>
    <t>Adam</t>
  </si>
  <si>
    <t>Ethan</t>
  </si>
  <si>
    <t>Macy</t>
  </si>
  <si>
    <t>Ellie</t>
  </si>
  <si>
    <t>Brenna</t>
  </si>
  <si>
    <t>Aspen</t>
  </si>
  <si>
    <t>Lola</t>
  </si>
  <si>
    <t>Caleb</t>
  </si>
  <si>
    <t>Elizabeth</t>
  </si>
  <si>
    <t>Alissa</t>
  </si>
  <si>
    <t>Brenden</t>
  </si>
  <si>
    <t>Noemi</t>
  </si>
  <si>
    <t>Joel</t>
  </si>
  <si>
    <t>Jordane</t>
  </si>
  <si>
    <t>Baleigh</t>
  </si>
  <si>
    <t>Jordy</t>
  </si>
  <si>
    <t>Klaus</t>
  </si>
  <si>
    <t>Hayden</t>
  </si>
  <si>
    <t>Kristen</t>
  </si>
  <si>
    <t>Matthew</t>
  </si>
  <si>
    <t>Brittany</t>
  </si>
  <si>
    <t>Robert</t>
  </si>
  <si>
    <t>NO</t>
  </si>
  <si>
    <t>YES</t>
  </si>
  <si>
    <t>Name</t>
  </si>
  <si>
    <t>ESL</t>
  </si>
  <si>
    <t>SPED</t>
  </si>
  <si>
    <t>TAG</t>
  </si>
  <si>
    <t>Incident count</t>
  </si>
  <si>
    <t>Major</t>
  </si>
  <si>
    <t>Minor</t>
  </si>
  <si>
    <t>Mid Term F</t>
  </si>
  <si>
    <t>Fall F's</t>
  </si>
  <si>
    <t>Reading Score</t>
  </si>
  <si>
    <t>Reading PL</t>
  </si>
  <si>
    <t>Lexile</t>
  </si>
  <si>
    <t>Fall MCRC
Score</t>
  </si>
  <si>
    <t>Fall MCRC
Percentile</t>
  </si>
  <si>
    <t>Fall Vocab
Score</t>
  </si>
  <si>
    <t>Fall Vocab
Percentile</t>
  </si>
  <si>
    <t>Fall Read
Risk</t>
  </si>
  <si>
    <t xml:space="preserve">E </t>
  </si>
  <si>
    <t>1265L +</t>
  </si>
  <si>
    <t xml:space="preserve">M </t>
  </si>
  <si>
    <t>980L</t>
  </si>
  <si>
    <t xml:space="preserve">D </t>
  </si>
  <si>
    <t>695L</t>
  </si>
  <si>
    <t>785L</t>
  </si>
  <si>
    <t>1055L</t>
  </si>
  <si>
    <t>1000L</t>
  </si>
  <si>
    <t>1090L</t>
  </si>
  <si>
    <t>1070L</t>
  </si>
  <si>
    <t>765L</t>
  </si>
  <si>
    <t>675L</t>
  </si>
  <si>
    <t>640L</t>
  </si>
  <si>
    <t>745L</t>
  </si>
  <si>
    <t>875L</t>
  </si>
  <si>
    <t>1105L</t>
  </si>
  <si>
    <t>925L</t>
  </si>
  <si>
    <t>945L</t>
  </si>
  <si>
    <t>890L</t>
  </si>
  <si>
    <t>1015L</t>
  </si>
  <si>
    <t>620L</t>
  </si>
  <si>
    <t>1160L</t>
  </si>
  <si>
    <t>1035L</t>
  </si>
  <si>
    <t>965L</t>
  </si>
  <si>
    <t>1180L</t>
  </si>
  <si>
    <t>1250L</t>
  </si>
  <si>
    <t>1235L</t>
  </si>
  <si>
    <t>710L</t>
  </si>
  <si>
    <t>1145L</t>
  </si>
  <si>
    <t>1215L</t>
  </si>
  <si>
    <t>1125L</t>
  </si>
  <si>
    <t>1195L</t>
  </si>
  <si>
    <t>855L</t>
  </si>
  <si>
    <t>800L</t>
  </si>
  <si>
    <t>820L</t>
  </si>
  <si>
    <t>percent attendance</t>
  </si>
  <si>
    <t/>
  </si>
  <si>
    <t>Low</t>
  </si>
  <si>
    <t>Some</t>
  </si>
  <si>
    <t>High</t>
  </si>
  <si>
    <t>ssid</t>
  </si>
  <si>
    <t>D</t>
  </si>
  <si>
    <t># of High Risk Indicators</t>
  </si>
  <si>
    <t>Attendance Risk</t>
  </si>
  <si>
    <t>Behavior Risk</t>
  </si>
  <si>
    <t>Grades Risk</t>
  </si>
  <si>
    <t>Reading Risk</t>
  </si>
  <si>
    <t xml:space="preserve"> </t>
  </si>
  <si>
    <t>Attendance</t>
  </si>
  <si>
    <t xml:space="preserve">Behavior </t>
  </si>
  <si>
    <t xml:space="preserve">Course Profiency </t>
  </si>
  <si>
    <t>Essential Skills/OAKS</t>
  </si>
  <si>
    <t>0 Red Flags</t>
  </si>
  <si>
    <t>1 Red Flags</t>
  </si>
  <si>
    <t>2 Red Flags</t>
  </si>
  <si>
    <t>3 Red Flags</t>
  </si>
  <si>
    <t>4 Red Flags</t>
  </si>
  <si>
    <t>CICO</t>
  </si>
  <si>
    <t>FBA</t>
  </si>
  <si>
    <t>Altered Sched</t>
  </si>
  <si>
    <t>JCC/FBA</t>
  </si>
  <si>
    <t>JCC/FBA/CICO</t>
  </si>
  <si>
    <t>L!</t>
  </si>
  <si>
    <t>Behavior Intervention</t>
  </si>
  <si>
    <t>Academic Intervention</t>
  </si>
  <si>
    <t>Scheduling Intervention</t>
  </si>
  <si>
    <t>Leadership</t>
  </si>
  <si>
    <t>Soar to Success</t>
  </si>
  <si>
    <t>JCC</t>
  </si>
  <si>
    <t>Corrective Reading</t>
  </si>
  <si>
    <t>Advisory</t>
  </si>
  <si>
    <t>Dave</t>
  </si>
  <si>
    <t>Jessie</t>
  </si>
  <si>
    <t>Jimmy</t>
  </si>
  <si>
    <t>Jakob</t>
  </si>
  <si>
    <t>Silas</t>
  </si>
  <si>
    <t>Macee</t>
  </si>
  <si>
    <t>Sam</t>
  </si>
  <si>
    <t>Sidney</t>
  </si>
  <si>
    <t>Abby</t>
  </si>
  <si>
    <t>A &amp; B</t>
  </si>
  <si>
    <t>A &amp; C</t>
  </si>
  <si>
    <t>B &amp; C</t>
  </si>
  <si>
    <t>A &amp; E</t>
  </si>
  <si>
    <t>B &amp; E</t>
  </si>
  <si>
    <t>C &amp; E</t>
  </si>
  <si>
    <t>A, B &amp; C</t>
  </si>
  <si>
    <t>A, B &amp; D</t>
  </si>
  <si>
    <t>B, C &amp;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</si>
</sst>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indexed="8"/>
      <name val="Calibri"/>
      <scheme val="minor"/>
    </font>
    <font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</borders>
  <cellStyleXfs count="40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3" fillId="4" borderId="0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0" fontId="8" fillId="0" borderId="0" xfId="0" applyFont="1" applyFill="1"/>
    <xf numFmtId="0" fontId="3" fillId="2" borderId="0" xfId="0" applyFont="1" applyFill="1" applyBorder="1"/>
    <xf numFmtId="0" fontId="3" fillId="5" borderId="1" xfId="0" applyFont="1" applyFill="1" applyBorder="1"/>
    <xf numFmtId="0" fontId="3" fillId="0" borderId="0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2" applyNumberFormat="1" applyFont="1" applyFill="1" applyBorder="1" applyAlignment="1">
      <alignment horizontal="center" vertical="top" wrapText="1"/>
    </xf>
    <xf numFmtId="0" fontId="2" fillId="3" borderId="0" xfId="2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2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1" fontId="9" fillId="0" borderId="0" xfId="1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3" xfId="0" applyFont="1" applyFill="1" applyBorder="1"/>
    <xf numFmtId="0" fontId="0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Alignment="1">
      <alignment wrapText="1"/>
    </xf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2" applyFill="1"/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3" xfId="0" applyFont="1" applyFill="1" applyBorder="1"/>
    <xf numFmtId="1" fontId="0" fillId="0" borderId="0" xfId="0" applyNumberFormat="1" applyFill="1"/>
    <xf numFmtId="0" fontId="2" fillId="3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/>
    </xf>
    <xf numFmtId="0" fontId="0" fillId="0" borderId="6" xfId="0" applyFill="1" applyBorder="1"/>
    <xf numFmtId="1" fontId="2" fillId="3" borderId="7" xfId="0" applyNumberFormat="1" applyFont="1" applyFill="1" applyBorder="1" applyAlignment="1">
      <alignment horizontal="center" vertical="top" wrapText="1" shrinkToFit="1"/>
    </xf>
    <xf numFmtId="1" fontId="5" fillId="0" borderId="6" xfId="1" applyNumberFormat="1" applyFont="1" applyFill="1" applyBorder="1" applyAlignment="1">
      <alignment horizontal="right"/>
    </xf>
    <xf numFmtId="1" fontId="5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NumberFormat="1" applyFont="1" applyFill="1" applyBorder="1"/>
    <xf numFmtId="164" fontId="0" fillId="0" borderId="6" xfId="0" applyNumberFormat="1" applyFill="1" applyBorder="1"/>
    <xf numFmtId="0" fontId="0" fillId="0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9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/>
    </xf>
    <xf numFmtId="0" fontId="2" fillId="3" borderId="8" xfId="2" applyNumberFormat="1" applyFont="1" applyFill="1" applyBorder="1" applyAlignment="1">
      <alignment horizontal="center" vertical="top" wrapText="1"/>
    </xf>
    <xf numFmtId="0" fontId="9" fillId="0" borderId="6" xfId="0" applyFont="1" applyFill="1" applyBorder="1"/>
    <xf numFmtId="0" fontId="10" fillId="0" borderId="6" xfId="0" applyFont="1" applyFill="1" applyBorder="1"/>
    <xf numFmtId="0" fontId="2" fillId="3" borderId="6" xfId="2" applyNumberFormat="1" applyFont="1" applyFill="1" applyBorder="1" applyAlignment="1">
      <alignment horizontal="center" vertical="top" wrapText="1"/>
    </xf>
    <xf numFmtId="0" fontId="0" fillId="0" borderId="6" xfId="0" applyBorder="1"/>
    <xf numFmtId="0" fontId="2" fillId="3" borderId="6" xfId="0" applyFont="1" applyFill="1" applyBorder="1" applyAlignment="1">
      <alignment horizontal="center" vertical="top" wrapText="1"/>
    </xf>
  </cellXfs>
  <cellStyles count="40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Normal" xfId="0" builtinId="0"/>
    <cellStyle name="Normal 2" xfId="2"/>
    <cellStyle name="Percent" xfId="1" builtinId="5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800000"/>
      <color rgb="FFFF0000"/>
      <color rgb="FFFF6666"/>
      <color rgb="FFFFFF00"/>
      <color rgb="FF008040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4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CD5B5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FF6600"/>
              </a:solidFill>
            </c:spPr>
          </c:dPt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Graphs!$A$1:$A$5</c:f>
              <c:strCache>
                <c:ptCount val="5"/>
                <c:pt idx="0">
                  <c:v>0 Red Flags</c:v>
                </c:pt>
                <c:pt idx="1">
                  <c:v>1 Red Flags</c:v>
                </c:pt>
                <c:pt idx="2">
                  <c:v>2 Red Flags</c:v>
                </c:pt>
                <c:pt idx="3">
                  <c:v>3 Red Flags</c:v>
                </c:pt>
                <c:pt idx="4">
                  <c:v>4 Red Flags</c:v>
                </c:pt>
              </c:strCache>
            </c:strRef>
          </c:cat>
          <c:val>
            <c:numRef>
              <c:f>Graphs!$B$1:$B$5</c:f>
              <c:numCache>
                <c:formatCode>General</c:formatCode>
                <c:ptCount val="5"/>
                <c:pt idx="0">
                  <c:v>111</c:v>
                </c:pt>
                <c:pt idx="1">
                  <c:v>51</c:v>
                </c:pt>
                <c:pt idx="2">
                  <c:v>19</c:v>
                </c:pt>
                <c:pt idx="3">
                  <c:v>14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284547871006597"/>
          <c:y val="0.133500981868792"/>
          <c:w val="0.223947038467325"/>
          <c:h val="0.6795857085660900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8785571927999"/>
          <c:y val="0"/>
          <c:w val="0.77738589211618303"/>
          <c:h val="0.91788733581749804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Graphs!$A$7:$A$10</c:f>
              <c:strCache>
                <c:ptCount val="4"/>
                <c:pt idx="0">
                  <c:v>Attendance</c:v>
                </c:pt>
                <c:pt idx="1">
                  <c:v>Behavior </c:v>
                </c:pt>
                <c:pt idx="2">
                  <c:v>Course Profiency </c:v>
                </c:pt>
                <c:pt idx="3">
                  <c:v>Essential Skills/OAKS</c:v>
                </c:pt>
              </c:strCache>
            </c:strRef>
          </c:cat>
          <c:val>
            <c:numRef>
              <c:f>Graphs!$B$7:$B$10</c:f>
              <c:numCache>
                <c:formatCode>General</c:formatCode>
                <c:ptCount val="4"/>
                <c:pt idx="0">
                  <c:v>47</c:v>
                </c:pt>
                <c:pt idx="1">
                  <c:v>29</c:v>
                </c:pt>
                <c:pt idx="2">
                  <c:v>37</c:v>
                </c:pt>
                <c:pt idx="3">
                  <c:v>47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Graphs!$A$7:$A$10</c:f>
              <c:strCache>
                <c:ptCount val="4"/>
                <c:pt idx="0">
                  <c:v>Attendance</c:v>
                </c:pt>
                <c:pt idx="1">
                  <c:v>Behavior </c:v>
                </c:pt>
                <c:pt idx="2">
                  <c:v>Course Profiency </c:v>
                </c:pt>
                <c:pt idx="3">
                  <c:v>Essential Skills/OAKS</c:v>
                </c:pt>
              </c:strCache>
            </c:strRef>
          </c:cat>
          <c:val>
            <c:numRef>
              <c:f>Graphs!$C$7:$C$10</c:f>
              <c:numCache>
                <c:formatCode>General</c:formatCode>
                <c:ptCount val="4"/>
                <c:pt idx="0">
                  <c:v>152</c:v>
                </c:pt>
                <c:pt idx="1">
                  <c:v>170</c:v>
                </c:pt>
                <c:pt idx="2">
                  <c:v>162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02144"/>
        <c:axId val="83703680"/>
      </c:barChart>
      <c:catAx>
        <c:axId val="837021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3703680"/>
        <c:crosses val="autoZero"/>
        <c:auto val="1"/>
        <c:lblAlgn val="ctr"/>
        <c:lblOffset val="100"/>
        <c:noMultiLvlLbl val="0"/>
      </c:catAx>
      <c:valAx>
        <c:axId val="837036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370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 lIns="0">
                <a:noAutofit/>
              </a:bodyPr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Graphs!$A$1:$A$5</c:f>
              <c:strCache>
                <c:ptCount val="5"/>
                <c:pt idx="0">
                  <c:v>0 Red Flags</c:v>
                </c:pt>
                <c:pt idx="1">
                  <c:v>1 Red Flags</c:v>
                </c:pt>
                <c:pt idx="2">
                  <c:v>2 Red Flags</c:v>
                </c:pt>
                <c:pt idx="3">
                  <c:v>3 Red Flags</c:v>
                </c:pt>
                <c:pt idx="4">
                  <c:v>4 Red Flags</c:v>
                </c:pt>
              </c:strCache>
            </c:strRef>
          </c:cat>
          <c:val>
            <c:numRef>
              <c:f>Graphs!$B$1:$B$5</c:f>
              <c:numCache>
                <c:formatCode>General</c:formatCode>
                <c:ptCount val="5"/>
                <c:pt idx="0">
                  <c:v>111</c:v>
                </c:pt>
                <c:pt idx="1">
                  <c:v>51</c:v>
                </c:pt>
                <c:pt idx="2">
                  <c:v>19</c:v>
                </c:pt>
                <c:pt idx="3">
                  <c:v>14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9680"/>
        <c:axId val="83721216"/>
      </c:barChart>
      <c:catAx>
        <c:axId val="83719680"/>
        <c:scaling>
          <c:orientation val="minMax"/>
        </c:scaling>
        <c:delete val="0"/>
        <c:axPos val="l"/>
        <c:majorTickMark val="out"/>
        <c:minorTickMark val="none"/>
        <c:tickLblPos val="nextTo"/>
        <c:crossAx val="83721216"/>
        <c:crosses val="autoZero"/>
        <c:auto val="1"/>
        <c:lblAlgn val="ctr"/>
        <c:lblOffset val="100"/>
        <c:noMultiLvlLbl val="0"/>
      </c:catAx>
      <c:valAx>
        <c:axId val="83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7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4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6666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800000"/>
              </a:solidFill>
            </c:spPr>
          </c:dPt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Graphs!$A$1:$A$5</c:f>
              <c:strCache>
                <c:ptCount val="5"/>
                <c:pt idx="0">
                  <c:v>0 Red Flags</c:v>
                </c:pt>
                <c:pt idx="1">
                  <c:v>1 Red Flags</c:v>
                </c:pt>
                <c:pt idx="2">
                  <c:v>2 Red Flags</c:v>
                </c:pt>
                <c:pt idx="3">
                  <c:v>3 Red Flags</c:v>
                </c:pt>
                <c:pt idx="4">
                  <c:v>4 Red Flags</c:v>
                </c:pt>
              </c:strCache>
            </c:strRef>
          </c:cat>
          <c:val>
            <c:numRef>
              <c:f>Graphs!$B$1:$B$5</c:f>
              <c:numCache>
                <c:formatCode>General</c:formatCode>
                <c:ptCount val="5"/>
                <c:pt idx="0">
                  <c:v>111</c:v>
                </c:pt>
                <c:pt idx="1">
                  <c:v>51</c:v>
                </c:pt>
                <c:pt idx="2">
                  <c:v>19</c:v>
                </c:pt>
                <c:pt idx="3">
                  <c:v>14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284547871006597"/>
          <c:y val="0.133500981868792"/>
          <c:w val="0.223947038467325"/>
          <c:h val="0.6795857085660900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8785571927999"/>
          <c:y val="0"/>
          <c:w val="0.77738589211618303"/>
          <c:h val="0.91788733581749804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Graphs!$A$7:$A$10</c:f>
              <c:strCache>
                <c:ptCount val="4"/>
                <c:pt idx="0">
                  <c:v>Attendance</c:v>
                </c:pt>
                <c:pt idx="1">
                  <c:v>Behavior </c:v>
                </c:pt>
                <c:pt idx="2">
                  <c:v>Course Profiency </c:v>
                </c:pt>
                <c:pt idx="3">
                  <c:v>Essential Skills/OAKS</c:v>
                </c:pt>
              </c:strCache>
            </c:strRef>
          </c:cat>
          <c:val>
            <c:numRef>
              <c:f>Graphs!$B$7:$B$10</c:f>
              <c:numCache>
                <c:formatCode>General</c:formatCode>
                <c:ptCount val="4"/>
                <c:pt idx="0">
                  <c:v>47</c:v>
                </c:pt>
                <c:pt idx="1">
                  <c:v>29</c:v>
                </c:pt>
                <c:pt idx="2">
                  <c:v>37</c:v>
                </c:pt>
                <c:pt idx="3">
                  <c:v>47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Graphs!$A$7:$A$10</c:f>
              <c:strCache>
                <c:ptCount val="4"/>
                <c:pt idx="0">
                  <c:v>Attendance</c:v>
                </c:pt>
                <c:pt idx="1">
                  <c:v>Behavior </c:v>
                </c:pt>
                <c:pt idx="2">
                  <c:v>Course Profiency </c:v>
                </c:pt>
                <c:pt idx="3">
                  <c:v>Essential Skills/OAKS</c:v>
                </c:pt>
              </c:strCache>
            </c:strRef>
          </c:cat>
          <c:val>
            <c:numRef>
              <c:f>Graphs!$C$7:$C$10</c:f>
              <c:numCache>
                <c:formatCode>General</c:formatCode>
                <c:ptCount val="4"/>
                <c:pt idx="0">
                  <c:v>152</c:v>
                </c:pt>
                <c:pt idx="1">
                  <c:v>170</c:v>
                </c:pt>
                <c:pt idx="2">
                  <c:v>162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01824"/>
        <c:axId val="156703360"/>
      </c:barChart>
      <c:catAx>
        <c:axId val="1567018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6703360"/>
        <c:crosses val="autoZero"/>
        <c:auto val="1"/>
        <c:lblAlgn val="ctr"/>
        <c:lblOffset val="100"/>
        <c:noMultiLvlLbl val="0"/>
      </c:catAx>
      <c:valAx>
        <c:axId val="1567033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670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Sheet5!$B$1:$J$1</c:f>
              <c:strCache>
                <c:ptCount val="9"/>
                <c:pt idx="0">
                  <c:v>A &amp; B</c:v>
                </c:pt>
                <c:pt idx="1">
                  <c:v>A &amp; C</c:v>
                </c:pt>
                <c:pt idx="2">
                  <c:v>A &amp; E</c:v>
                </c:pt>
                <c:pt idx="3">
                  <c:v>B &amp; C</c:v>
                </c:pt>
                <c:pt idx="4">
                  <c:v>B &amp; E</c:v>
                </c:pt>
                <c:pt idx="5">
                  <c:v>C &amp; E</c:v>
                </c:pt>
                <c:pt idx="6">
                  <c:v>A, B &amp; C</c:v>
                </c:pt>
                <c:pt idx="7">
                  <c:v>A, B &amp; D</c:v>
                </c:pt>
                <c:pt idx="8">
                  <c:v>B, C &amp; D</c:v>
                </c:pt>
              </c:strCache>
            </c:strRef>
          </c:cat>
          <c:val>
            <c:numRef>
              <c:f>Sheet5!$B$2:$J$2</c:f>
              <c:numCache>
                <c:formatCode>General</c:formatCode>
                <c:ptCount val="9"/>
                <c:pt idx="0">
                  <c:v>12</c:v>
                </c:pt>
                <c:pt idx="1">
                  <c:v>21</c:v>
                </c:pt>
                <c:pt idx="2">
                  <c:v>21</c:v>
                </c:pt>
                <c:pt idx="3">
                  <c:v>13</c:v>
                </c:pt>
                <c:pt idx="4">
                  <c:v>12</c:v>
                </c:pt>
                <c:pt idx="5">
                  <c:v>21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invertIfNegative val="0"/>
          <c:cat>
            <c:strRef>
              <c:f>Sheet5!$B$1:$J$1</c:f>
              <c:strCache>
                <c:ptCount val="9"/>
                <c:pt idx="0">
                  <c:v>A &amp; B</c:v>
                </c:pt>
                <c:pt idx="1">
                  <c:v>A &amp; C</c:v>
                </c:pt>
                <c:pt idx="2">
                  <c:v>A &amp; E</c:v>
                </c:pt>
                <c:pt idx="3">
                  <c:v>B &amp; C</c:v>
                </c:pt>
                <c:pt idx="4">
                  <c:v>B &amp; E</c:v>
                </c:pt>
                <c:pt idx="5">
                  <c:v>C &amp; E</c:v>
                </c:pt>
                <c:pt idx="6">
                  <c:v>A, B &amp; C</c:v>
                </c:pt>
                <c:pt idx="7">
                  <c:v>A, B &amp; D</c:v>
                </c:pt>
                <c:pt idx="8">
                  <c:v>B, C &amp; D</c:v>
                </c:pt>
              </c:strCache>
            </c:strRef>
          </c:cat>
          <c:val>
            <c:numRef>
              <c:f>Sheet5!$B$3:$J$3</c:f>
              <c:numCache>
                <c:formatCode>General</c:formatCode>
                <c:ptCount val="9"/>
                <c:pt idx="0">
                  <c:v>187</c:v>
                </c:pt>
                <c:pt idx="1">
                  <c:v>178</c:v>
                </c:pt>
                <c:pt idx="2">
                  <c:v>178</c:v>
                </c:pt>
                <c:pt idx="3">
                  <c:v>186</c:v>
                </c:pt>
                <c:pt idx="4">
                  <c:v>187</c:v>
                </c:pt>
                <c:pt idx="5">
                  <c:v>178</c:v>
                </c:pt>
                <c:pt idx="6">
                  <c:v>191</c:v>
                </c:pt>
                <c:pt idx="7">
                  <c:v>190</c:v>
                </c:pt>
                <c:pt idx="8">
                  <c:v>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56608"/>
        <c:axId val="110625152"/>
      </c:barChart>
      <c:catAx>
        <c:axId val="156756608"/>
        <c:scaling>
          <c:orientation val="minMax"/>
        </c:scaling>
        <c:delete val="0"/>
        <c:axPos val="l"/>
        <c:majorTickMark val="out"/>
        <c:minorTickMark val="none"/>
        <c:tickLblPos val="nextTo"/>
        <c:crossAx val="110625152"/>
        <c:crosses val="autoZero"/>
        <c:auto val="1"/>
        <c:lblAlgn val="ctr"/>
        <c:lblOffset val="100"/>
        <c:noMultiLvlLbl val="0"/>
      </c:catAx>
      <c:valAx>
        <c:axId val="1106251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675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19</xdr:row>
      <xdr:rowOff>114300</xdr:rowOff>
    </xdr:from>
    <xdr:to>
      <xdr:col>18</xdr:col>
      <xdr:colOff>317500</xdr:colOff>
      <xdr:row>38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7</xdr:col>
      <xdr:colOff>50800</xdr:colOff>
      <xdr:row>35</xdr:row>
      <xdr:rowOff>165100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457200</xdr:colOff>
      <xdr:row>0</xdr:row>
      <xdr:rowOff>12700</xdr:rowOff>
    </xdr:from>
    <xdr:ext cx="8394700" cy="34544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800100</xdr:colOff>
      <xdr:row>32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38100</xdr:rowOff>
    </xdr:from>
    <xdr:to>
      <xdr:col>11</xdr:col>
      <xdr:colOff>114300</xdr:colOff>
      <xdr:row>31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7</xdr:row>
      <xdr:rowOff>25400</xdr:rowOff>
    </xdr:from>
    <xdr:to>
      <xdr:col>14</xdr:col>
      <xdr:colOff>533400</xdr:colOff>
      <xdr:row>31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5"/>
  <sheetViews>
    <sheetView tabSelected="1" workbookViewId="0">
      <pane ySplit="1" topLeftCell="A2" activePane="bottomLeft" state="frozen"/>
      <selection activeCell="B1" sqref="B1"/>
      <selection pane="bottomLeft"/>
    </sheetView>
  </sheetViews>
  <sheetFormatPr defaultColWidth="11.19921875" defaultRowHeight="15.6" x14ac:dyDescent="0.3"/>
  <cols>
    <col min="1" max="1" width="4.296875" style="41" customWidth="1"/>
    <col min="2" max="2" width="10.796875" style="5"/>
    <col min="3" max="3" width="4" style="44" bestFit="1" customWidth="1"/>
    <col min="4" max="4" width="5.296875" style="5" bestFit="1" customWidth="1"/>
    <col min="5" max="5" width="5" style="5" customWidth="1"/>
    <col min="6" max="6" width="4.69921875" style="5" bestFit="1" customWidth="1"/>
    <col min="7" max="7" width="10.19921875" style="47" customWidth="1"/>
    <col min="8" max="8" width="7.69921875" style="44" customWidth="1"/>
    <col min="9" max="9" width="8.19921875" style="28" customWidth="1"/>
    <col min="10" max="10" width="9.796875" style="28" customWidth="1"/>
    <col min="11" max="11" width="7" style="54" customWidth="1"/>
    <col min="12" max="12" width="6.296875" style="28" customWidth="1"/>
    <col min="13" max="13" width="8.5" style="54" customWidth="1"/>
    <col min="14" max="14" width="8.5" style="30" customWidth="1"/>
    <col min="15" max="15" width="7.296875" style="28" customWidth="1"/>
    <col min="16" max="16" width="9.5" style="44" customWidth="1"/>
    <col min="17" max="17" width="11.296875" style="5" customWidth="1"/>
    <col min="18" max="19" width="10.796875" style="5"/>
    <col min="20" max="20" width="11" style="29" customWidth="1"/>
    <col min="21" max="24" width="10.796875" style="5" hidden="1" customWidth="1"/>
    <col min="25" max="25" width="12.5" style="44" customWidth="1"/>
    <col min="26" max="26" width="12.796875" style="62" customWidth="1"/>
    <col min="27" max="27" width="16.69921875" bestFit="1" customWidth="1"/>
    <col min="28" max="28" width="14.796875" customWidth="1"/>
    <col min="29" max="29" width="10.796875" style="62"/>
  </cols>
  <sheetData>
    <row r="1" spans="1:29" s="11" customFormat="1" ht="49.05" customHeight="1" thickBot="1" x14ac:dyDescent="0.35">
      <c r="A1" s="10" t="s">
        <v>222</v>
      </c>
      <c r="B1" s="11" t="s">
        <v>164</v>
      </c>
      <c r="C1" s="42" t="s">
        <v>165</v>
      </c>
      <c r="D1" s="11" t="s">
        <v>166</v>
      </c>
      <c r="E1" s="11">
        <v>504</v>
      </c>
      <c r="F1" s="11" t="s">
        <v>167</v>
      </c>
      <c r="G1" s="45" t="s">
        <v>217</v>
      </c>
      <c r="H1" s="42" t="s">
        <v>169</v>
      </c>
      <c r="I1" s="12" t="s">
        <v>170</v>
      </c>
      <c r="J1" s="13" t="s">
        <v>168</v>
      </c>
      <c r="K1" s="52" t="s">
        <v>171</v>
      </c>
      <c r="L1" s="11" t="s">
        <v>172</v>
      </c>
      <c r="M1" s="52" t="s">
        <v>173</v>
      </c>
      <c r="N1" s="16" t="s">
        <v>174</v>
      </c>
      <c r="O1" s="11" t="s">
        <v>175</v>
      </c>
      <c r="P1" s="58" t="s">
        <v>176</v>
      </c>
      <c r="Q1" s="14" t="s">
        <v>177</v>
      </c>
      <c r="R1" s="14" t="s">
        <v>178</v>
      </c>
      <c r="S1" s="14" t="s">
        <v>179</v>
      </c>
      <c r="T1" s="17" t="s">
        <v>180</v>
      </c>
      <c r="U1" s="15" t="s">
        <v>225</v>
      </c>
      <c r="V1" s="15" t="s">
        <v>226</v>
      </c>
      <c r="W1" s="15" t="s">
        <v>227</v>
      </c>
      <c r="X1" s="15" t="s">
        <v>228</v>
      </c>
      <c r="Y1" s="61" t="s">
        <v>224</v>
      </c>
      <c r="Z1" s="63" t="s">
        <v>245</v>
      </c>
      <c r="AA1" s="16" t="s">
        <v>246</v>
      </c>
      <c r="AB1" s="16" t="s">
        <v>247</v>
      </c>
      <c r="AC1" s="42"/>
    </row>
    <row r="2" spans="1:29" x14ac:dyDescent="0.3">
      <c r="A2" s="34">
        <v>7653719</v>
      </c>
      <c r="B2" s="19" t="s">
        <v>16</v>
      </c>
      <c r="C2" s="43" t="s">
        <v>162</v>
      </c>
      <c r="D2" s="18" t="s">
        <v>162</v>
      </c>
      <c r="E2" s="18" t="s">
        <v>162</v>
      </c>
      <c r="F2" s="18" t="s">
        <v>162</v>
      </c>
      <c r="G2" s="46">
        <v>75</v>
      </c>
      <c r="H2" s="48">
        <v>2</v>
      </c>
      <c r="I2" s="20">
        <v>0</v>
      </c>
      <c r="J2" s="21">
        <f t="shared" ref="J2:J33" si="0">I2+(H2*3)</f>
        <v>6</v>
      </c>
      <c r="K2" s="48">
        <v>5</v>
      </c>
      <c r="L2" s="20">
        <v>0</v>
      </c>
      <c r="M2" s="55">
        <v>225</v>
      </c>
      <c r="N2" s="22" t="s">
        <v>185</v>
      </c>
      <c r="O2" s="22" t="s">
        <v>196</v>
      </c>
      <c r="P2" s="59">
        <v>14</v>
      </c>
      <c r="Q2" s="23">
        <v>36</v>
      </c>
      <c r="R2" s="23">
        <v>20</v>
      </c>
      <c r="S2" s="23">
        <v>82</v>
      </c>
      <c r="T2" s="24" t="s">
        <v>220</v>
      </c>
      <c r="U2" s="23">
        <f>COUNTIF(G2,"&lt;81")</f>
        <v>1</v>
      </c>
      <c r="V2" s="23">
        <f t="shared" ref="V2:V33" si="1">COUNTIF(J2,"&gt;5")</f>
        <v>1</v>
      </c>
      <c r="W2" s="23">
        <f t="shared" ref="W2:W33" si="2">COUNTIF(K2,"&gt;1")</f>
        <v>1</v>
      </c>
      <c r="X2" s="35">
        <f>COUNTIF(N2,"D ")</f>
        <v>1</v>
      </c>
      <c r="Y2" s="59">
        <f t="shared" ref="Y2:Y33" si="3">SUM(U2:X2)</f>
        <v>4</v>
      </c>
      <c r="Z2" s="62" t="s">
        <v>239</v>
      </c>
      <c r="AA2" t="s">
        <v>249</v>
      </c>
    </row>
    <row r="3" spans="1:29" x14ac:dyDescent="0.3">
      <c r="A3" s="34">
        <v>7654782</v>
      </c>
      <c r="B3" s="19" t="s">
        <v>133</v>
      </c>
      <c r="C3" s="43" t="s">
        <v>162</v>
      </c>
      <c r="D3" s="18" t="s">
        <v>162</v>
      </c>
      <c r="E3" s="18" t="s">
        <v>162</v>
      </c>
      <c r="F3" s="18" t="s">
        <v>162</v>
      </c>
      <c r="G3" s="46">
        <v>90.173000000000002</v>
      </c>
      <c r="H3" s="48">
        <v>3</v>
      </c>
      <c r="I3" s="20">
        <v>0</v>
      </c>
      <c r="J3" s="21">
        <f t="shared" si="0"/>
        <v>9</v>
      </c>
      <c r="K3" s="48">
        <v>0</v>
      </c>
      <c r="L3" s="20">
        <v>0</v>
      </c>
      <c r="M3" s="55">
        <v>235</v>
      </c>
      <c r="N3" s="22" t="s">
        <v>183</v>
      </c>
      <c r="O3" s="22" t="s">
        <v>188</v>
      </c>
      <c r="P3" s="59">
        <v>0</v>
      </c>
      <c r="Q3" s="23">
        <v>0</v>
      </c>
      <c r="R3" s="23">
        <v>15</v>
      </c>
      <c r="S3" s="23">
        <v>16</v>
      </c>
      <c r="T3" s="24" t="s">
        <v>221</v>
      </c>
      <c r="U3" s="23">
        <f>COUNTIF(G3,"&lt;81")</f>
        <v>0</v>
      </c>
      <c r="V3" s="23">
        <f t="shared" si="1"/>
        <v>1</v>
      </c>
      <c r="W3" s="23">
        <f t="shared" si="2"/>
        <v>0</v>
      </c>
      <c r="X3" s="35">
        <f>COUNTIF(N3,"D ")</f>
        <v>0</v>
      </c>
      <c r="Y3" s="59">
        <f t="shared" si="3"/>
        <v>1</v>
      </c>
      <c r="AB3" t="s">
        <v>248</v>
      </c>
    </row>
    <row r="4" spans="1:29" x14ac:dyDescent="0.3">
      <c r="A4" s="34">
        <v>7655169</v>
      </c>
      <c r="B4" s="19" t="s">
        <v>22</v>
      </c>
      <c r="C4" s="43" t="s">
        <v>162</v>
      </c>
      <c r="D4" s="18" t="s">
        <v>162</v>
      </c>
      <c r="E4" s="18" t="s">
        <v>162</v>
      </c>
      <c r="F4" s="18" t="s">
        <v>162</v>
      </c>
      <c r="G4" s="46">
        <v>76.59</v>
      </c>
      <c r="H4" s="48">
        <v>0</v>
      </c>
      <c r="I4" s="20">
        <v>2</v>
      </c>
      <c r="J4" s="21">
        <f t="shared" si="0"/>
        <v>2</v>
      </c>
      <c r="K4" s="48">
        <v>1</v>
      </c>
      <c r="L4" s="20">
        <v>0</v>
      </c>
      <c r="M4" s="55">
        <v>232</v>
      </c>
      <c r="N4" s="22" t="s">
        <v>183</v>
      </c>
      <c r="O4" s="22" t="s">
        <v>189</v>
      </c>
      <c r="P4" s="59">
        <v>16</v>
      </c>
      <c r="Q4" s="23">
        <v>61</v>
      </c>
      <c r="R4" s="23">
        <v>19</v>
      </c>
      <c r="S4" s="23">
        <v>60</v>
      </c>
      <c r="T4" s="24" t="s">
        <v>219</v>
      </c>
      <c r="U4" s="23">
        <f>COUNTIF(G4,"&lt;81")</f>
        <v>1</v>
      </c>
      <c r="V4" s="23">
        <f t="shared" si="1"/>
        <v>0</v>
      </c>
      <c r="W4" s="23">
        <f t="shared" si="2"/>
        <v>0</v>
      </c>
      <c r="X4" s="35">
        <f>COUNTIF(N4,"D ")</f>
        <v>0</v>
      </c>
      <c r="Y4" s="59">
        <f t="shared" si="3"/>
        <v>1</v>
      </c>
      <c r="Z4" s="62" t="s">
        <v>239</v>
      </c>
      <c r="AA4" t="s">
        <v>244</v>
      </c>
    </row>
    <row r="5" spans="1:29" x14ac:dyDescent="0.3">
      <c r="A5" s="34">
        <v>7655339</v>
      </c>
      <c r="B5" s="19" t="s">
        <v>36</v>
      </c>
      <c r="C5" s="43" t="s">
        <v>162</v>
      </c>
      <c r="D5" s="18" t="s">
        <v>163</v>
      </c>
      <c r="E5" s="18" t="s">
        <v>162</v>
      </c>
      <c r="F5" s="18" t="s">
        <v>162</v>
      </c>
      <c r="G5" s="46">
        <v>81.213999999999999</v>
      </c>
      <c r="H5" s="48">
        <v>0</v>
      </c>
      <c r="I5" s="20">
        <v>0</v>
      </c>
      <c r="J5" s="21">
        <f t="shared" si="0"/>
        <v>0</v>
      </c>
      <c r="K5" s="48">
        <v>1</v>
      </c>
      <c r="L5" s="20">
        <v>0</v>
      </c>
      <c r="M5" s="55">
        <v>236</v>
      </c>
      <c r="N5" s="22" t="s">
        <v>183</v>
      </c>
      <c r="O5" s="22" t="s">
        <v>191</v>
      </c>
      <c r="P5" s="59">
        <v>9</v>
      </c>
      <c r="Q5" s="23">
        <v>8</v>
      </c>
      <c r="R5" s="23">
        <v>20</v>
      </c>
      <c r="S5" s="23">
        <v>82</v>
      </c>
      <c r="T5" s="24" t="s">
        <v>220</v>
      </c>
      <c r="U5" s="23">
        <v>1</v>
      </c>
      <c r="V5" s="23">
        <f t="shared" si="1"/>
        <v>0</v>
      </c>
      <c r="W5" s="23">
        <f t="shared" si="2"/>
        <v>0</v>
      </c>
      <c r="X5" s="35">
        <f>COUNTIF(N5,"D ")</f>
        <v>0</v>
      </c>
      <c r="Y5" s="59">
        <f t="shared" si="3"/>
        <v>1</v>
      </c>
      <c r="Z5" s="62" t="s">
        <v>239</v>
      </c>
    </row>
    <row r="6" spans="1:29" x14ac:dyDescent="0.3">
      <c r="A6" s="34">
        <v>7656181</v>
      </c>
      <c r="B6" s="19" t="s">
        <v>38</v>
      </c>
      <c r="C6" s="43" t="s">
        <v>162</v>
      </c>
      <c r="D6" s="18" t="s">
        <v>163</v>
      </c>
      <c r="E6" s="18" t="s">
        <v>162</v>
      </c>
      <c r="F6" s="18" t="s">
        <v>162</v>
      </c>
      <c r="G6" s="46">
        <v>76.744</v>
      </c>
      <c r="H6" s="48">
        <v>5</v>
      </c>
      <c r="I6" s="20">
        <v>0</v>
      </c>
      <c r="J6" s="21">
        <f t="shared" si="0"/>
        <v>15</v>
      </c>
      <c r="K6" s="48">
        <v>1</v>
      </c>
      <c r="L6" s="20">
        <v>0</v>
      </c>
      <c r="M6" s="55">
        <v>221</v>
      </c>
      <c r="N6" s="22" t="s">
        <v>223</v>
      </c>
      <c r="O6" s="22" t="s">
        <v>215</v>
      </c>
      <c r="P6" s="59">
        <v>13</v>
      </c>
      <c r="Q6" s="23">
        <v>28</v>
      </c>
      <c r="R6" s="23">
        <v>19</v>
      </c>
      <c r="S6" s="23">
        <v>60</v>
      </c>
      <c r="T6" s="24" t="s">
        <v>220</v>
      </c>
      <c r="U6" s="23">
        <f t="shared" ref="U6:U22" si="4">COUNTIF(G6,"&lt;81")</f>
        <v>1</v>
      </c>
      <c r="V6" s="23">
        <f t="shared" si="1"/>
        <v>1</v>
      </c>
      <c r="W6" s="23">
        <f t="shared" si="2"/>
        <v>0</v>
      </c>
      <c r="X6" s="35">
        <v>1</v>
      </c>
      <c r="Y6" s="59">
        <f t="shared" si="3"/>
        <v>3</v>
      </c>
      <c r="Z6" s="62" t="s">
        <v>240</v>
      </c>
      <c r="AA6" t="s">
        <v>244</v>
      </c>
    </row>
    <row r="7" spans="1:29" x14ac:dyDescent="0.3">
      <c r="A7" s="34">
        <v>7656203</v>
      </c>
      <c r="B7" s="19" t="s">
        <v>21</v>
      </c>
      <c r="C7" s="43" t="s">
        <v>162</v>
      </c>
      <c r="D7" s="18" t="s">
        <v>162</v>
      </c>
      <c r="E7" s="18" t="s">
        <v>162</v>
      </c>
      <c r="F7" s="18" t="s">
        <v>162</v>
      </c>
      <c r="G7" s="46">
        <v>53</v>
      </c>
      <c r="H7" s="48">
        <v>0</v>
      </c>
      <c r="I7" s="20">
        <v>0</v>
      </c>
      <c r="J7" s="21">
        <f t="shared" si="0"/>
        <v>0</v>
      </c>
      <c r="K7" s="48">
        <v>1</v>
      </c>
      <c r="L7" s="20">
        <v>0</v>
      </c>
      <c r="M7" s="55">
        <v>229</v>
      </c>
      <c r="N7" s="22" t="s">
        <v>183</v>
      </c>
      <c r="O7" s="22" t="s">
        <v>199</v>
      </c>
      <c r="P7" s="59">
        <v>14</v>
      </c>
      <c r="Q7" s="23">
        <v>36</v>
      </c>
      <c r="R7" s="23">
        <v>17</v>
      </c>
      <c r="S7" s="23">
        <v>31</v>
      </c>
      <c r="T7" s="24" t="s">
        <v>220</v>
      </c>
      <c r="U7" s="23">
        <f t="shared" si="4"/>
        <v>1</v>
      </c>
      <c r="V7" s="23">
        <f t="shared" si="1"/>
        <v>0</v>
      </c>
      <c r="W7" s="23">
        <f t="shared" si="2"/>
        <v>0</v>
      </c>
      <c r="X7" s="35">
        <f t="shared" ref="X7:X27" si="5">COUNTIF(N7,"D ")</f>
        <v>0</v>
      </c>
      <c r="Y7" s="59">
        <f t="shared" si="3"/>
        <v>1</v>
      </c>
      <c r="Z7" s="62" t="s">
        <v>239</v>
      </c>
    </row>
    <row r="8" spans="1:29" x14ac:dyDescent="0.3">
      <c r="A8" s="34">
        <v>7656440</v>
      </c>
      <c r="B8" s="19" t="s">
        <v>122</v>
      </c>
      <c r="C8" s="43" t="s">
        <v>162</v>
      </c>
      <c r="D8" s="18" t="s">
        <v>162</v>
      </c>
      <c r="E8" s="18" t="s">
        <v>162</v>
      </c>
      <c r="F8" s="18" t="s">
        <v>162</v>
      </c>
      <c r="G8" s="46">
        <v>96.820999999999998</v>
      </c>
      <c r="H8" s="48">
        <v>0</v>
      </c>
      <c r="I8" s="20">
        <v>1</v>
      </c>
      <c r="J8" s="21">
        <f t="shared" si="0"/>
        <v>1</v>
      </c>
      <c r="K8" s="48">
        <v>0</v>
      </c>
      <c r="L8" s="20">
        <v>0</v>
      </c>
      <c r="M8" s="55">
        <v>253</v>
      </c>
      <c r="N8" s="22" t="s">
        <v>181</v>
      </c>
      <c r="O8" s="22" t="s">
        <v>182</v>
      </c>
      <c r="P8" s="59">
        <v>14</v>
      </c>
      <c r="Q8" s="23">
        <v>36</v>
      </c>
      <c r="R8" s="23">
        <v>18</v>
      </c>
      <c r="S8" s="23">
        <v>44</v>
      </c>
      <c r="T8" s="24" t="s">
        <v>220</v>
      </c>
      <c r="U8" s="23">
        <f t="shared" si="4"/>
        <v>0</v>
      </c>
      <c r="V8" s="23">
        <f t="shared" si="1"/>
        <v>0</v>
      </c>
      <c r="W8" s="23">
        <f t="shared" si="2"/>
        <v>0</v>
      </c>
      <c r="X8" s="35">
        <f t="shared" si="5"/>
        <v>0</v>
      </c>
      <c r="Y8" s="59">
        <f t="shared" si="3"/>
        <v>0</v>
      </c>
    </row>
    <row r="9" spans="1:29" x14ac:dyDescent="0.3">
      <c r="A9" s="34">
        <v>7656661</v>
      </c>
      <c r="B9" s="19" t="s">
        <v>143</v>
      </c>
      <c r="C9" s="43" t="s">
        <v>162</v>
      </c>
      <c r="D9" s="18" t="s">
        <v>162</v>
      </c>
      <c r="E9" s="18" t="s">
        <v>162</v>
      </c>
      <c r="F9" s="18" t="s">
        <v>162</v>
      </c>
      <c r="G9" s="46">
        <v>95.087000000000003</v>
      </c>
      <c r="H9" s="48">
        <v>0</v>
      </c>
      <c r="I9" s="20">
        <v>0</v>
      </c>
      <c r="J9" s="21">
        <f t="shared" si="0"/>
        <v>0</v>
      </c>
      <c r="K9" s="48">
        <v>1</v>
      </c>
      <c r="L9" s="20">
        <v>0</v>
      </c>
      <c r="M9" s="55">
        <v>230</v>
      </c>
      <c r="N9" s="22" t="s">
        <v>183</v>
      </c>
      <c r="O9" s="22" t="s">
        <v>205</v>
      </c>
      <c r="P9" s="59">
        <v>16</v>
      </c>
      <c r="Q9" s="23">
        <v>61</v>
      </c>
      <c r="R9" s="23">
        <v>19</v>
      </c>
      <c r="S9" s="23">
        <v>60</v>
      </c>
      <c r="T9" s="24" t="s">
        <v>219</v>
      </c>
      <c r="U9" s="23">
        <f t="shared" si="4"/>
        <v>0</v>
      </c>
      <c r="V9" s="23">
        <f t="shared" si="1"/>
        <v>0</v>
      </c>
      <c r="W9" s="23">
        <f t="shared" si="2"/>
        <v>0</v>
      </c>
      <c r="X9" s="35">
        <f t="shared" si="5"/>
        <v>0</v>
      </c>
      <c r="Y9" s="59">
        <f t="shared" si="3"/>
        <v>0</v>
      </c>
    </row>
    <row r="10" spans="1:29" x14ac:dyDescent="0.3">
      <c r="A10" s="34">
        <v>7656688</v>
      </c>
      <c r="B10" s="19" t="s">
        <v>1</v>
      </c>
      <c r="C10" s="43" t="s">
        <v>162</v>
      </c>
      <c r="D10" s="18" t="s">
        <v>162</v>
      </c>
      <c r="E10" s="18" t="s">
        <v>162</v>
      </c>
      <c r="F10" s="18" t="s">
        <v>163</v>
      </c>
      <c r="G10" s="46">
        <v>95.953999999999994</v>
      </c>
      <c r="H10" s="48">
        <v>0</v>
      </c>
      <c r="I10" s="20">
        <v>0</v>
      </c>
      <c r="J10" s="21">
        <f t="shared" si="0"/>
        <v>0</v>
      </c>
      <c r="K10" s="48">
        <v>1</v>
      </c>
      <c r="L10" s="20">
        <v>0</v>
      </c>
      <c r="M10" s="55">
        <v>231</v>
      </c>
      <c r="N10" s="22" t="s">
        <v>183</v>
      </c>
      <c r="O10" s="22" t="s">
        <v>184</v>
      </c>
      <c r="P10" s="59">
        <v>15</v>
      </c>
      <c r="Q10" s="23">
        <v>47</v>
      </c>
      <c r="R10" s="23">
        <v>20</v>
      </c>
      <c r="S10" s="23">
        <v>82</v>
      </c>
      <c r="T10" s="24" t="s">
        <v>219</v>
      </c>
      <c r="U10" s="23">
        <f t="shared" si="4"/>
        <v>0</v>
      </c>
      <c r="V10" s="23">
        <f t="shared" si="1"/>
        <v>0</v>
      </c>
      <c r="W10" s="23">
        <f t="shared" si="2"/>
        <v>0</v>
      </c>
      <c r="X10" s="35">
        <f t="shared" si="5"/>
        <v>0</v>
      </c>
      <c r="Y10" s="59">
        <f t="shared" si="3"/>
        <v>0</v>
      </c>
    </row>
    <row r="11" spans="1:29" x14ac:dyDescent="0.3">
      <c r="A11" s="34">
        <v>7656939</v>
      </c>
      <c r="B11" s="19" t="s">
        <v>29</v>
      </c>
      <c r="C11" s="43" t="s">
        <v>162</v>
      </c>
      <c r="D11" s="18" t="s">
        <v>162</v>
      </c>
      <c r="E11" s="18" t="s">
        <v>162</v>
      </c>
      <c r="F11" s="18" t="s">
        <v>162</v>
      </c>
      <c r="G11" s="46">
        <v>53</v>
      </c>
      <c r="H11" s="48">
        <v>0</v>
      </c>
      <c r="I11" s="20">
        <v>0</v>
      </c>
      <c r="J11" s="21">
        <f t="shared" si="0"/>
        <v>0</v>
      </c>
      <c r="K11" s="48">
        <v>7</v>
      </c>
      <c r="L11" s="20">
        <v>0</v>
      </c>
      <c r="M11" s="55">
        <v>218</v>
      </c>
      <c r="N11" s="22" t="s">
        <v>185</v>
      </c>
      <c r="O11" s="22" t="s">
        <v>195</v>
      </c>
      <c r="P11" s="59">
        <v>11</v>
      </c>
      <c r="Q11" s="23">
        <v>15</v>
      </c>
      <c r="R11" s="23">
        <v>16</v>
      </c>
      <c r="S11" s="23">
        <v>23</v>
      </c>
      <c r="T11" s="24" t="s">
        <v>221</v>
      </c>
      <c r="U11" s="23">
        <f t="shared" si="4"/>
        <v>1</v>
      </c>
      <c r="V11" s="23">
        <f t="shared" si="1"/>
        <v>0</v>
      </c>
      <c r="W11" s="23">
        <f t="shared" si="2"/>
        <v>1</v>
      </c>
      <c r="X11" s="35">
        <f t="shared" si="5"/>
        <v>1</v>
      </c>
      <c r="Y11" s="59">
        <f t="shared" si="3"/>
        <v>3</v>
      </c>
      <c r="Z11" s="62" t="s">
        <v>239</v>
      </c>
      <c r="AA11" t="s">
        <v>244</v>
      </c>
    </row>
    <row r="12" spans="1:29" x14ac:dyDescent="0.3">
      <c r="A12" s="34">
        <v>7734129</v>
      </c>
      <c r="B12" s="19" t="s">
        <v>7</v>
      </c>
      <c r="C12" s="43" t="s">
        <v>162</v>
      </c>
      <c r="D12" s="18" t="s">
        <v>162</v>
      </c>
      <c r="E12" s="18" t="s">
        <v>162</v>
      </c>
      <c r="F12" s="18" t="s">
        <v>163</v>
      </c>
      <c r="G12" s="46">
        <v>97.688000000000002</v>
      </c>
      <c r="H12" s="48">
        <v>0</v>
      </c>
      <c r="I12" s="20">
        <v>0</v>
      </c>
      <c r="J12" s="21">
        <f t="shared" si="0"/>
        <v>0</v>
      </c>
      <c r="K12" s="48">
        <v>0</v>
      </c>
      <c r="L12" s="20">
        <v>0</v>
      </c>
      <c r="M12" s="55">
        <v>230</v>
      </c>
      <c r="N12" s="22" t="s">
        <v>183</v>
      </c>
      <c r="O12" s="22" t="s">
        <v>205</v>
      </c>
      <c r="P12" s="59">
        <v>18</v>
      </c>
      <c r="Q12" s="23">
        <v>89</v>
      </c>
      <c r="R12" s="23">
        <v>18</v>
      </c>
      <c r="S12" s="23">
        <v>44</v>
      </c>
      <c r="T12" s="24" t="s">
        <v>219</v>
      </c>
      <c r="U12" s="23">
        <f t="shared" si="4"/>
        <v>0</v>
      </c>
      <c r="V12" s="23">
        <f t="shared" si="1"/>
        <v>0</v>
      </c>
      <c r="W12" s="23">
        <f t="shared" si="2"/>
        <v>0</v>
      </c>
      <c r="X12" s="35">
        <f t="shared" si="5"/>
        <v>0</v>
      </c>
      <c r="Y12" s="59">
        <f t="shared" si="3"/>
        <v>0</v>
      </c>
    </row>
    <row r="13" spans="1:29" x14ac:dyDescent="0.3">
      <c r="A13" s="34">
        <v>8271546</v>
      </c>
      <c r="B13" s="19" t="s">
        <v>130</v>
      </c>
      <c r="C13" s="43" t="s">
        <v>162</v>
      </c>
      <c r="D13" s="18" t="s">
        <v>162</v>
      </c>
      <c r="E13" s="18" t="s">
        <v>162</v>
      </c>
      <c r="F13" s="18" t="s">
        <v>162</v>
      </c>
      <c r="G13" s="46">
        <v>95</v>
      </c>
      <c r="H13" s="48">
        <v>0</v>
      </c>
      <c r="I13" s="20">
        <v>0</v>
      </c>
      <c r="J13" s="21">
        <f t="shared" si="0"/>
        <v>0</v>
      </c>
      <c r="K13" s="48">
        <v>0</v>
      </c>
      <c r="L13" s="20">
        <v>0</v>
      </c>
      <c r="M13" s="55">
        <v>236</v>
      </c>
      <c r="N13" s="22" t="s">
        <v>183</v>
      </c>
      <c r="O13" s="22" t="s">
        <v>191</v>
      </c>
      <c r="P13" s="59">
        <v>15</v>
      </c>
      <c r="Q13" s="23">
        <v>47</v>
      </c>
      <c r="R13" s="23">
        <v>20</v>
      </c>
      <c r="S13" s="23">
        <v>82</v>
      </c>
      <c r="T13" s="24" t="s">
        <v>219</v>
      </c>
      <c r="U13" s="23">
        <f t="shared" si="4"/>
        <v>0</v>
      </c>
      <c r="V13" s="23">
        <f t="shared" si="1"/>
        <v>0</v>
      </c>
      <c r="W13" s="23">
        <f t="shared" si="2"/>
        <v>0</v>
      </c>
      <c r="X13" s="35">
        <f t="shared" si="5"/>
        <v>0</v>
      </c>
      <c r="Y13" s="59">
        <f t="shared" si="3"/>
        <v>0</v>
      </c>
    </row>
    <row r="14" spans="1:29" x14ac:dyDescent="0.3">
      <c r="A14" s="34">
        <v>8457514</v>
      </c>
      <c r="B14" s="19" t="s">
        <v>75</v>
      </c>
      <c r="C14" s="43" t="s">
        <v>162</v>
      </c>
      <c r="D14" s="18" t="s">
        <v>162</v>
      </c>
      <c r="E14" s="18" t="s">
        <v>162</v>
      </c>
      <c r="F14" s="18" t="s">
        <v>162</v>
      </c>
      <c r="G14" s="46">
        <v>96.531999999999996</v>
      </c>
      <c r="H14" s="48">
        <v>0</v>
      </c>
      <c r="I14" s="20">
        <v>0</v>
      </c>
      <c r="J14" s="21">
        <f t="shared" si="0"/>
        <v>0</v>
      </c>
      <c r="K14" s="48">
        <v>0</v>
      </c>
      <c r="L14" s="20">
        <v>0</v>
      </c>
      <c r="M14" s="55">
        <v>237</v>
      </c>
      <c r="N14" s="22" t="s">
        <v>183</v>
      </c>
      <c r="O14" s="22" t="s">
        <v>190</v>
      </c>
      <c r="P14" s="59">
        <v>16</v>
      </c>
      <c r="Q14" s="23">
        <v>61</v>
      </c>
      <c r="R14" s="23">
        <v>20</v>
      </c>
      <c r="S14" s="23">
        <v>82</v>
      </c>
      <c r="T14" s="24" t="s">
        <v>219</v>
      </c>
      <c r="U14" s="23">
        <f t="shared" si="4"/>
        <v>0</v>
      </c>
      <c r="V14" s="23">
        <f t="shared" si="1"/>
        <v>0</v>
      </c>
      <c r="W14" s="23">
        <f t="shared" si="2"/>
        <v>0</v>
      </c>
      <c r="X14" s="35">
        <f t="shared" si="5"/>
        <v>0</v>
      </c>
      <c r="Y14" s="59">
        <f t="shared" si="3"/>
        <v>0</v>
      </c>
    </row>
    <row r="15" spans="1:29" x14ac:dyDescent="0.3">
      <c r="A15" s="34">
        <v>8477558</v>
      </c>
      <c r="B15" s="19" t="s">
        <v>109</v>
      </c>
      <c r="C15" s="43" t="s">
        <v>162</v>
      </c>
      <c r="D15" s="18" t="s">
        <v>163</v>
      </c>
      <c r="E15" s="18" t="s">
        <v>162</v>
      </c>
      <c r="F15" s="18" t="s">
        <v>162</v>
      </c>
      <c r="G15" s="46">
        <v>95.953999999999994</v>
      </c>
      <c r="H15" s="48">
        <v>0</v>
      </c>
      <c r="I15" s="20">
        <v>0</v>
      </c>
      <c r="J15" s="21">
        <f t="shared" si="0"/>
        <v>0</v>
      </c>
      <c r="K15" s="48">
        <v>2</v>
      </c>
      <c r="L15" s="20">
        <v>0</v>
      </c>
      <c r="M15" s="55">
        <v>237</v>
      </c>
      <c r="N15" s="22" t="s">
        <v>183</v>
      </c>
      <c r="O15" s="22" t="s">
        <v>190</v>
      </c>
      <c r="P15" s="59">
        <v>14</v>
      </c>
      <c r="Q15" s="23">
        <v>36</v>
      </c>
      <c r="R15" s="23">
        <v>19</v>
      </c>
      <c r="S15" s="23">
        <v>60</v>
      </c>
      <c r="T15" s="24" t="s">
        <v>220</v>
      </c>
      <c r="U15" s="23">
        <f t="shared" si="4"/>
        <v>0</v>
      </c>
      <c r="V15" s="23">
        <f t="shared" si="1"/>
        <v>0</v>
      </c>
      <c r="W15" s="23">
        <f t="shared" si="2"/>
        <v>1</v>
      </c>
      <c r="X15" s="35">
        <f t="shared" si="5"/>
        <v>0</v>
      </c>
      <c r="Y15" s="59">
        <f t="shared" si="3"/>
        <v>1</v>
      </c>
    </row>
    <row r="16" spans="1:29" x14ac:dyDescent="0.3">
      <c r="A16" s="34">
        <v>8953163</v>
      </c>
      <c r="B16" s="19" t="s">
        <v>253</v>
      </c>
      <c r="C16" s="43" t="s">
        <v>162</v>
      </c>
      <c r="D16" s="18" t="s">
        <v>162</v>
      </c>
      <c r="E16" s="18" t="s">
        <v>162</v>
      </c>
      <c r="F16" s="18" t="s">
        <v>162</v>
      </c>
      <c r="G16" s="46">
        <v>94.22</v>
      </c>
      <c r="H16" s="48">
        <v>0</v>
      </c>
      <c r="I16" s="20">
        <v>2</v>
      </c>
      <c r="J16" s="21">
        <f t="shared" si="0"/>
        <v>2</v>
      </c>
      <c r="K16" s="48">
        <v>0</v>
      </c>
      <c r="L16" s="20">
        <v>0</v>
      </c>
      <c r="M16" s="55">
        <v>241</v>
      </c>
      <c r="N16" s="22" t="s">
        <v>181</v>
      </c>
      <c r="O16" s="22" t="s">
        <v>203</v>
      </c>
      <c r="P16" s="59">
        <v>13</v>
      </c>
      <c r="Q16" s="23">
        <v>28</v>
      </c>
      <c r="R16" s="23">
        <v>19</v>
      </c>
      <c r="S16" s="23">
        <v>60</v>
      </c>
      <c r="T16" s="24" t="s">
        <v>220</v>
      </c>
      <c r="U16" s="23">
        <f t="shared" si="4"/>
        <v>0</v>
      </c>
      <c r="V16" s="23">
        <f t="shared" si="1"/>
        <v>0</v>
      </c>
      <c r="W16" s="23">
        <f t="shared" si="2"/>
        <v>0</v>
      </c>
      <c r="X16" s="35">
        <f t="shared" si="5"/>
        <v>0</v>
      </c>
      <c r="Y16" s="59">
        <f t="shared" si="3"/>
        <v>0</v>
      </c>
    </row>
    <row r="17" spans="1:28" x14ac:dyDescent="0.3">
      <c r="A17" s="34">
        <v>8971331</v>
      </c>
      <c r="B17" s="19" t="s">
        <v>115</v>
      </c>
      <c r="C17" s="43" t="s">
        <v>162</v>
      </c>
      <c r="D17" s="18" t="s">
        <v>162</v>
      </c>
      <c r="E17" s="18" t="s">
        <v>162</v>
      </c>
      <c r="F17" s="18" t="s">
        <v>162</v>
      </c>
      <c r="G17" s="46">
        <v>76</v>
      </c>
      <c r="H17" s="48">
        <v>0</v>
      </c>
      <c r="I17" s="20">
        <v>0</v>
      </c>
      <c r="J17" s="21">
        <f t="shared" si="0"/>
        <v>0</v>
      </c>
      <c r="K17" s="48">
        <v>0</v>
      </c>
      <c r="L17" s="20">
        <v>0</v>
      </c>
      <c r="M17" s="55">
        <v>232</v>
      </c>
      <c r="N17" s="22" t="s">
        <v>183</v>
      </c>
      <c r="O17" s="22" t="s">
        <v>189</v>
      </c>
      <c r="P17" s="59">
        <v>16</v>
      </c>
      <c r="Q17" s="23">
        <v>61</v>
      </c>
      <c r="R17" s="23">
        <v>19</v>
      </c>
      <c r="S17" s="23">
        <v>60</v>
      </c>
      <c r="T17" s="24" t="s">
        <v>219</v>
      </c>
      <c r="U17" s="23">
        <f t="shared" si="4"/>
        <v>1</v>
      </c>
      <c r="V17" s="23">
        <f t="shared" si="1"/>
        <v>0</v>
      </c>
      <c r="W17" s="23">
        <f t="shared" si="2"/>
        <v>0</v>
      </c>
      <c r="X17" s="35">
        <f t="shared" si="5"/>
        <v>0</v>
      </c>
      <c r="Y17" s="59">
        <f t="shared" si="3"/>
        <v>1</v>
      </c>
    </row>
    <row r="18" spans="1:28" x14ac:dyDescent="0.3">
      <c r="A18" s="34">
        <v>9254781</v>
      </c>
      <c r="B18" s="19" t="s">
        <v>58</v>
      </c>
      <c r="C18" s="43" t="s">
        <v>162</v>
      </c>
      <c r="D18" s="18" t="s">
        <v>162</v>
      </c>
      <c r="E18" s="18" t="s">
        <v>162</v>
      </c>
      <c r="F18" s="18" t="s">
        <v>162</v>
      </c>
      <c r="G18" s="46">
        <v>96.531999999999996</v>
      </c>
      <c r="H18" s="48">
        <v>0</v>
      </c>
      <c r="I18" s="20">
        <v>0</v>
      </c>
      <c r="J18" s="21">
        <f t="shared" si="0"/>
        <v>0</v>
      </c>
      <c r="K18" s="48">
        <v>0</v>
      </c>
      <c r="L18" s="20">
        <v>0</v>
      </c>
      <c r="M18" s="55">
        <v>247</v>
      </c>
      <c r="N18" s="22" t="s">
        <v>181</v>
      </c>
      <c r="O18" s="22" t="s">
        <v>182</v>
      </c>
      <c r="P18" s="59">
        <v>14</v>
      </c>
      <c r="Q18" s="23">
        <v>45</v>
      </c>
      <c r="R18" s="23">
        <v>17</v>
      </c>
      <c r="S18" s="23">
        <v>43</v>
      </c>
      <c r="T18" s="24" t="s">
        <v>219</v>
      </c>
      <c r="U18" s="23">
        <f t="shared" si="4"/>
        <v>0</v>
      </c>
      <c r="V18" s="23">
        <f t="shared" si="1"/>
        <v>0</v>
      </c>
      <c r="W18" s="23">
        <f t="shared" si="2"/>
        <v>0</v>
      </c>
      <c r="X18" s="35">
        <f t="shared" si="5"/>
        <v>0</v>
      </c>
      <c r="Y18" s="59">
        <f t="shared" si="3"/>
        <v>0</v>
      </c>
    </row>
    <row r="19" spans="1:28" x14ac:dyDescent="0.3">
      <c r="A19" s="34">
        <v>9267077</v>
      </c>
      <c r="B19" s="19" t="s">
        <v>137</v>
      </c>
      <c r="C19" s="43" t="s">
        <v>162</v>
      </c>
      <c r="D19" s="18" t="s">
        <v>162</v>
      </c>
      <c r="E19" s="18" t="s">
        <v>162</v>
      </c>
      <c r="F19" s="18" t="s">
        <v>162</v>
      </c>
      <c r="G19" s="46">
        <v>91.328999999999994</v>
      </c>
      <c r="H19" s="48">
        <v>0</v>
      </c>
      <c r="I19" s="20">
        <v>1</v>
      </c>
      <c r="J19" s="21">
        <f t="shared" si="0"/>
        <v>1</v>
      </c>
      <c r="K19" s="48">
        <v>0</v>
      </c>
      <c r="L19" s="20">
        <v>0</v>
      </c>
      <c r="M19" s="55">
        <v>216</v>
      </c>
      <c r="N19" s="22" t="s">
        <v>185</v>
      </c>
      <c r="O19" s="22" t="s">
        <v>209</v>
      </c>
      <c r="P19" s="59">
        <v>16</v>
      </c>
      <c r="Q19" s="23">
        <v>61</v>
      </c>
      <c r="R19" s="23">
        <v>19</v>
      </c>
      <c r="S19" s="23">
        <v>60</v>
      </c>
      <c r="T19" s="24" t="s">
        <v>219</v>
      </c>
      <c r="U19" s="23">
        <f t="shared" si="4"/>
        <v>0</v>
      </c>
      <c r="V19" s="23">
        <f t="shared" si="1"/>
        <v>0</v>
      </c>
      <c r="W19" s="23">
        <f t="shared" si="2"/>
        <v>0</v>
      </c>
      <c r="X19" s="35">
        <f t="shared" si="5"/>
        <v>1</v>
      </c>
      <c r="Y19" s="59">
        <f t="shared" si="3"/>
        <v>1</v>
      </c>
    </row>
    <row r="20" spans="1:28" x14ac:dyDescent="0.3">
      <c r="A20" s="34">
        <v>9377582</v>
      </c>
      <c r="B20" s="19" t="s">
        <v>32</v>
      </c>
      <c r="C20" s="43" t="s">
        <v>162</v>
      </c>
      <c r="D20" s="18" t="s">
        <v>162</v>
      </c>
      <c r="E20" s="18" t="s">
        <v>162</v>
      </c>
      <c r="F20" s="18" t="s">
        <v>162</v>
      </c>
      <c r="G20" s="46">
        <v>99.710999999999999</v>
      </c>
      <c r="H20" s="48">
        <v>2</v>
      </c>
      <c r="I20" s="20">
        <v>2</v>
      </c>
      <c r="J20" s="21">
        <f t="shared" si="0"/>
        <v>8</v>
      </c>
      <c r="K20" s="48">
        <v>3</v>
      </c>
      <c r="L20" s="20">
        <v>0</v>
      </c>
      <c r="M20" s="55">
        <v>226</v>
      </c>
      <c r="N20" s="22" t="s">
        <v>185</v>
      </c>
      <c r="O20" s="22" t="s">
        <v>200</v>
      </c>
      <c r="P20" s="59">
        <v>13</v>
      </c>
      <c r="Q20" s="23">
        <v>28</v>
      </c>
      <c r="R20" s="23">
        <v>14</v>
      </c>
      <c r="S20" s="23">
        <v>12</v>
      </c>
      <c r="T20" s="24" t="s">
        <v>221</v>
      </c>
      <c r="U20" s="23">
        <f t="shared" si="4"/>
        <v>0</v>
      </c>
      <c r="V20" s="23">
        <f t="shared" si="1"/>
        <v>1</v>
      </c>
      <c r="W20" s="23">
        <f t="shared" si="2"/>
        <v>1</v>
      </c>
      <c r="X20" s="35">
        <f t="shared" si="5"/>
        <v>1</v>
      </c>
      <c r="Y20" s="59">
        <f t="shared" si="3"/>
        <v>3</v>
      </c>
      <c r="AA20" t="s">
        <v>244</v>
      </c>
    </row>
    <row r="21" spans="1:28" x14ac:dyDescent="0.3">
      <c r="A21" s="34">
        <v>9405895</v>
      </c>
      <c r="B21" s="19" t="s">
        <v>37</v>
      </c>
      <c r="C21" s="43" t="s">
        <v>162</v>
      </c>
      <c r="D21" s="18" t="s">
        <v>163</v>
      </c>
      <c r="E21" s="18" t="s">
        <v>162</v>
      </c>
      <c r="F21" s="18" t="s">
        <v>162</v>
      </c>
      <c r="G21" s="46">
        <v>55</v>
      </c>
      <c r="H21" s="48">
        <v>0</v>
      </c>
      <c r="I21" s="20">
        <v>0</v>
      </c>
      <c r="J21" s="21">
        <f t="shared" si="0"/>
        <v>0</v>
      </c>
      <c r="K21" s="48">
        <v>0</v>
      </c>
      <c r="L21" s="20">
        <v>0</v>
      </c>
      <c r="M21" s="55">
        <v>219</v>
      </c>
      <c r="N21" s="22" t="s">
        <v>185</v>
      </c>
      <c r="O21" s="22" t="s">
        <v>192</v>
      </c>
      <c r="P21" s="59">
        <v>11</v>
      </c>
      <c r="Q21" s="23">
        <v>15</v>
      </c>
      <c r="R21" s="23">
        <v>13</v>
      </c>
      <c r="S21" s="23">
        <v>9</v>
      </c>
      <c r="T21" s="24" t="s">
        <v>221</v>
      </c>
      <c r="U21" s="23">
        <f t="shared" si="4"/>
        <v>1</v>
      </c>
      <c r="V21" s="23">
        <f t="shared" si="1"/>
        <v>0</v>
      </c>
      <c r="W21" s="23">
        <f t="shared" si="2"/>
        <v>0</v>
      </c>
      <c r="X21" s="35">
        <f t="shared" si="5"/>
        <v>1</v>
      </c>
      <c r="Y21" s="59">
        <f t="shared" si="3"/>
        <v>2</v>
      </c>
      <c r="AA21" t="s">
        <v>251</v>
      </c>
    </row>
    <row r="22" spans="1:28" x14ac:dyDescent="0.3">
      <c r="A22" s="34">
        <v>9422420</v>
      </c>
      <c r="B22" s="19" t="s">
        <v>83</v>
      </c>
      <c r="C22" s="43" t="s">
        <v>162</v>
      </c>
      <c r="D22" s="18" t="s">
        <v>162</v>
      </c>
      <c r="E22" s="18" t="s">
        <v>162</v>
      </c>
      <c r="F22" s="18" t="s">
        <v>162</v>
      </c>
      <c r="G22" s="46">
        <v>98.555000000000007</v>
      </c>
      <c r="H22" s="48">
        <v>0</v>
      </c>
      <c r="I22" s="20">
        <v>0</v>
      </c>
      <c r="J22" s="21">
        <f t="shared" si="0"/>
        <v>0</v>
      </c>
      <c r="K22" s="48">
        <v>0</v>
      </c>
      <c r="L22" s="20">
        <v>0</v>
      </c>
      <c r="M22" s="55">
        <v>231</v>
      </c>
      <c r="N22" s="22" t="s">
        <v>183</v>
      </c>
      <c r="O22" s="22" t="s">
        <v>184</v>
      </c>
      <c r="P22" s="59">
        <v>16</v>
      </c>
      <c r="Q22" s="23">
        <v>61</v>
      </c>
      <c r="R22" s="23">
        <v>18</v>
      </c>
      <c r="S22" s="23">
        <v>44</v>
      </c>
      <c r="T22" s="24" t="s">
        <v>219</v>
      </c>
      <c r="U22" s="23">
        <f t="shared" si="4"/>
        <v>0</v>
      </c>
      <c r="V22" s="23">
        <f t="shared" si="1"/>
        <v>0</v>
      </c>
      <c r="W22" s="23">
        <f t="shared" si="2"/>
        <v>0</v>
      </c>
      <c r="X22" s="35">
        <f t="shared" si="5"/>
        <v>0</v>
      </c>
      <c r="Y22" s="59">
        <f t="shared" si="3"/>
        <v>0</v>
      </c>
    </row>
    <row r="23" spans="1:28" x14ac:dyDescent="0.3">
      <c r="A23" s="34">
        <v>9431705</v>
      </c>
      <c r="B23" s="19" t="s">
        <v>103</v>
      </c>
      <c r="C23" s="43" t="s">
        <v>162</v>
      </c>
      <c r="D23" s="18" t="s">
        <v>162</v>
      </c>
      <c r="E23" s="18" t="s">
        <v>162</v>
      </c>
      <c r="F23" s="18" t="s">
        <v>162</v>
      </c>
      <c r="G23" s="46">
        <v>86.765000000000001</v>
      </c>
      <c r="H23" s="48">
        <v>0</v>
      </c>
      <c r="I23" s="20">
        <v>0</v>
      </c>
      <c r="J23" s="21">
        <f t="shared" si="0"/>
        <v>0</v>
      </c>
      <c r="K23" s="48">
        <v>0</v>
      </c>
      <c r="L23" s="20">
        <v>0</v>
      </c>
      <c r="M23" s="55">
        <v>240</v>
      </c>
      <c r="N23" s="22" t="s">
        <v>183</v>
      </c>
      <c r="O23" s="22" t="s">
        <v>210</v>
      </c>
      <c r="P23" s="59">
        <v>9</v>
      </c>
      <c r="Q23" s="23">
        <v>8</v>
      </c>
      <c r="R23" s="23">
        <v>16</v>
      </c>
      <c r="S23" s="23">
        <v>23</v>
      </c>
      <c r="T23" s="24" t="s">
        <v>221</v>
      </c>
      <c r="U23" s="23">
        <v>1</v>
      </c>
      <c r="V23" s="23">
        <f t="shared" si="1"/>
        <v>0</v>
      </c>
      <c r="W23" s="23">
        <f t="shared" si="2"/>
        <v>0</v>
      </c>
      <c r="X23" s="35">
        <f t="shared" si="5"/>
        <v>0</v>
      </c>
      <c r="Y23" s="59">
        <f t="shared" si="3"/>
        <v>1</v>
      </c>
    </row>
    <row r="24" spans="1:28" x14ac:dyDescent="0.3">
      <c r="A24" s="34">
        <v>9431837</v>
      </c>
      <c r="B24" s="19" t="s">
        <v>136</v>
      </c>
      <c r="C24" s="43" t="s">
        <v>162</v>
      </c>
      <c r="D24" s="18" t="s">
        <v>162</v>
      </c>
      <c r="E24" s="18" t="s">
        <v>162</v>
      </c>
      <c r="F24" s="18" t="s">
        <v>162</v>
      </c>
      <c r="G24" s="46">
        <v>93.063999999999993</v>
      </c>
      <c r="H24" s="48">
        <v>0</v>
      </c>
      <c r="I24" s="20">
        <v>0</v>
      </c>
      <c r="J24" s="21">
        <f t="shared" si="0"/>
        <v>0</v>
      </c>
      <c r="K24" s="48">
        <v>0</v>
      </c>
      <c r="L24" s="20">
        <v>0</v>
      </c>
      <c r="M24" s="55">
        <v>245</v>
      </c>
      <c r="N24" s="22" t="s">
        <v>181</v>
      </c>
      <c r="O24" s="22" t="s">
        <v>208</v>
      </c>
      <c r="P24" s="59">
        <v>17</v>
      </c>
      <c r="Q24" s="23">
        <v>76</v>
      </c>
      <c r="R24" s="23">
        <v>20</v>
      </c>
      <c r="S24" s="23">
        <v>82</v>
      </c>
      <c r="T24" s="24" t="s">
        <v>219</v>
      </c>
      <c r="U24" s="23">
        <f t="shared" ref="U24:U38" si="6">COUNTIF(G24,"&lt;81")</f>
        <v>0</v>
      </c>
      <c r="V24" s="23">
        <f t="shared" si="1"/>
        <v>0</v>
      </c>
      <c r="W24" s="23">
        <f t="shared" si="2"/>
        <v>0</v>
      </c>
      <c r="X24" s="35">
        <f t="shared" si="5"/>
        <v>0</v>
      </c>
      <c r="Y24" s="59">
        <f t="shared" si="3"/>
        <v>0</v>
      </c>
    </row>
    <row r="25" spans="1:28" x14ac:dyDescent="0.3">
      <c r="A25" s="34">
        <v>9431918</v>
      </c>
      <c r="B25" s="19" t="s">
        <v>92</v>
      </c>
      <c r="C25" s="43" t="s">
        <v>162</v>
      </c>
      <c r="D25" s="18" t="s">
        <v>162</v>
      </c>
      <c r="E25" s="18" t="s">
        <v>162</v>
      </c>
      <c r="F25" s="18" t="s">
        <v>162</v>
      </c>
      <c r="G25" s="46">
        <v>93.641999999999996</v>
      </c>
      <c r="H25" s="48">
        <v>0</v>
      </c>
      <c r="I25" s="20">
        <v>0</v>
      </c>
      <c r="J25" s="21">
        <f t="shared" si="0"/>
        <v>0</v>
      </c>
      <c r="K25" s="48">
        <v>0</v>
      </c>
      <c r="L25" s="20">
        <v>0</v>
      </c>
      <c r="M25" s="55">
        <v>239</v>
      </c>
      <c r="N25" s="22" t="s">
        <v>183</v>
      </c>
      <c r="O25" s="22" t="s">
        <v>212</v>
      </c>
      <c r="P25" s="59">
        <v>15</v>
      </c>
      <c r="Q25" s="23">
        <v>47</v>
      </c>
      <c r="R25" s="23">
        <v>20</v>
      </c>
      <c r="S25" s="23">
        <v>82</v>
      </c>
      <c r="T25" s="24" t="s">
        <v>219</v>
      </c>
      <c r="U25" s="23">
        <f t="shared" si="6"/>
        <v>0</v>
      </c>
      <c r="V25" s="23">
        <f t="shared" si="1"/>
        <v>0</v>
      </c>
      <c r="W25" s="23">
        <f t="shared" si="2"/>
        <v>0</v>
      </c>
      <c r="X25" s="35">
        <f t="shared" si="5"/>
        <v>0</v>
      </c>
      <c r="Y25" s="59">
        <f t="shared" si="3"/>
        <v>0</v>
      </c>
    </row>
    <row r="26" spans="1:28" x14ac:dyDescent="0.3">
      <c r="A26" s="34">
        <v>9431934</v>
      </c>
      <c r="B26" s="19" t="s">
        <v>45</v>
      </c>
      <c r="C26" s="43" t="s">
        <v>162</v>
      </c>
      <c r="D26" s="18" t="s">
        <v>162</v>
      </c>
      <c r="E26" s="18" t="s">
        <v>162</v>
      </c>
      <c r="F26" s="18" t="s">
        <v>162</v>
      </c>
      <c r="G26" s="46">
        <v>99.421999999999997</v>
      </c>
      <c r="H26" s="48">
        <v>0</v>
      </c>
      <c r="I26" s="20">
        <v>0</v>
      </c>
      <c r="J26" s="21">
        <f t="shared" si="0"/>
        <v>0</v>
      </c>
      <c r="K26" s="48">
        <v>1</v>
      </c>
      <c r="L26" s="20">
        <v>0</v>
      </c>
      <c r="M26" s="55">
        <v>235</v>
      </c>
      <c r="N26" s="22" t="s">
        <v>183</v>
      </c>
      <c r="O26" s="22" t="s">
        <v>188</v>
      </c>
      <c r="P26" s="59">
        <v>14</v>
      </c>
      <c r="Q26" s="23">
        <v>36</v>
      </c>
      <c r="R26" s="23">
        <v>19</v>
      </c>
      <c r="S26" s="23">
        <v>60</v>
      </c>
      <c r="T26" s="24" t="s">
        <v>220</v>
      </c>
      <c r="U26" s="23">
        <f t="shared" si="6"/>
        <v>0</v>
      </c>
      <c r="V26" s="23">
        <f t="shared" si="1"/>
        <v>0</v>
      </c>
      <c r="W26" s="23">
        <f t="shared" si="2"/>
        <v>0</v>
      </c>
      <c r="X26" s="35">
        <f t="shared" si="5"/>
        <v>0</v>
      </c>
      <c r="Y26" s="59">
        <f t="shared" si="3"/>
        <v>0</v>
      </c>
    </row>
    <row r="27" spans="1:28" ht="13.95" customHeight="1" x14ac:dyDescent="0.3">
      <c r="A27" s="34">
        <v>9431985</v>
      </c>
      <c r="B27" s="19" t="s">
        <v>129</v>
      </c>
      <c r="C27" s="43" t="s">
        <v>162</v>
      </c>
      <c r="D27" s="18" t="s">
        <v>162</v>
      </c>
      <c r="E27" s="18" t="s">
        <v>162</v>
      </c>
      <c r="F27" s="18" t="s">
        <v>162</v>
      </c>
      <c r="G27" s="46">
        <v>94.798000000000002</v>
      </c>
      <c r="H27" s="48">
        <v>0</v>
      </c>
      <c r="I27" s="20">
        <v>0</v>
      </c>
      <c r="J27" s="21">
        <f t="shared" si="0"/>
        <v>0</v>
      </c>
      <c r="K27" s="48">
        <v>1</v>
      </c>
      <c r="L27" s="20">
        <v>0</v>
      </c>
      <c r="M27" s="55">
        <v>218</v>
      </c>
      <c r="N27" s="22" t="s">
        <v>185</v>
      </c>
      <c r="O27" s="22" t="s">
        <v>195</v>
      </c>
      <c r="P27" s="59">
        <v>14</v>
      </c>
      <c r="Q27" s="23">
        <v>36</v>
      </c>
      <c r="R27" s="23">
        <v>20</v>
      </c>
      <c r="S27" s="23">
        <v>82</v>
      </c>
      <c r="T27" s="24" t="s">
        <v>219</v>
      </c>
      <c r="U27" s="23">
        <f t="shared" si="6"/>
        <v>0</v>
      </c>
      <c r="V27" s="23">
        <f t="shared" si="1"/>
        <v>0</v>
      </c>
      <c r="W27" s="23">
        <f t="shared" si="2"/>
        <v>0</v>
      </c>
      <c r="X27" s="35">
        <f t="shared" si="5"/>
        <v>1</v>
      </c>
      <c r="Y27" s="59">
        <f t="shared" si="3"/>
        <v>1</v>
      </c>
    </row>
    <row r="28" spans="1:28" x14ac:dyDescent="0.3">
      <c r="A28" s="34">
        <v>9432000</v>
      </c>
      <c r="B28" s="19" t="s">
        <v>28</v>
      </c>
      <c r="C28" s="43" t="s">
        <v>162</v>
      </c>
      <c r="D28" s="18" t="s">
        <v>163</v>
      </c>
      <c r="E28" s="18" t="s">
        <v>162</v>
      </c>
      <c r="F28" s="18" t="s">
        <v>162</v>
      </c>
      <c r="G28" s="46">
        <v>96.97</v>
      </c>
      <c r="H28" s="48">
        <v>0</v>
      </c>
      <c r="I28" s="20">
        <v>0</v>
      </c>
      <c r="J28" s="21">
        <f t="shared" si="0"/>
        <v>0</v>
      </c>
      <c r="K28" s="48">
        <v>1</v>
      </c>
      <c r="L28" s="20">
        <v>0</v>
      </c>
      <c r="M28" s="55">
        <v>211</v>
      </c>
      <c r="N28" s="22" t="s">
        <v>223</v>
      </c>
      <c r="O28" s="22" t="s">
        <v>202</v>
      </c>
      <c r="P28" s="59">
        <v>16</v>
      </c>
      <c r="Q28" s="23">
        <v>61</v>
      </c>
      <c r="R28" s="23">
        <v>20</v>
      </c>
      <c r="S28" s="23">
        <v>82</v>
      </c>
      <c r="T28" s="24" t="s">
        <v>219</v>
      </c>
      <c r="U28" s="23">
        <f t="shared" si="6"/>
        <v>0</v>
      </c>
      <c r="V28" s="23">
        <f t="shared" si="1"/>
        <v>0</v>
      </c>
      <c r="W28" s="23">
        <f t="shared" si="2"/>
        <v>0</v>
      </c>
      <c r="X28" s="35">
        <v>1</v>
      </c>
      <c r="Y28" s="59">
        <f t="shared" si="3"/>
        <v>1</v>
      </c>
      <c r="AA28" t="s">
        <v>251</v>
      </c>
    </row>
    <row r="29" spans="1:28" x14ac:dyDescent="0.3">
      <c r="A29" s="34">
        <v>9432019</v>
      </c>
      <c r="B29" s="19" t="s">
        <v>257</v>
      </c>
      <c r="C29" s="43" t="s">
        <v>162</v>
      </c>
      <c r="D29" s="18" t="s">
        <v>162</v>
      </c>
      <c r="E29" s="18" t="s">
        <v>163</v>
      </c>
      <c r="F29" s="18" t="s">
        <v>162</v>
      </c>
      <c r="G29" s="46">
        <v>96.242999999999995</v>
      </c>
      <c r="H29" s="48">
        <v>5</v>
      </c>
      <c r="I29" s="20">
        <v>3</v>
      </c>
      <c r="J29" s="21">
        <f t="shared" si="0"/>
        <v>18</v>
      </c>
      <c r="K29" s="48">
        <v>1</v>
      </c>
      <c r="L29" s="20">
        <v>0</v>
      </c>
      <c r="M29" s="55">
        <v>256</v>
      </c>
      <c r="N29" s="22" t="s">
        <v>181</v>
      </c>
      <c r="O29" s="22" t="s">
        <v>182</v>
      </c>
      <c r="P29" s="59">
        <v>17</v>
      </c>
      <c r="Q29" s="23">
        <v>76</v>
      </c>
      <c r="R29" s="23">
        <v>20</v>
      </c>
      <c r="S29" s="23">
        <v>82</v>
      </c>
      <c r="T29" s="24" t="s">
        <v>219</v>
      </c>
      <c r="U29" s="23">
        <f t="shared" si="6"/>
        <v>0</v>
      </c>
      <c r="V29" s="23">
        <f t="shared" si="1"/>
        <v>1</v>
      </c>
      <c r="W29" s="23">
        <f t="shared" si="2"/>
        <v>0</v>
      </c>
      <c r="X29" s="35">
        <f t="shared" ref="X29:X60" si="7">COUNTIF(N29,"D ")</f>
        <v>0</v>
      </c>
      <c r="Y29" s="59">
        <f t="shared" si="3"/>
        <v>1</v>
      </c>
      <c r="AB29" t="s">
        <v>248</v>
      </c>
    </row>
    <row r="30" spans="1:28" x14ac:dyDescent="0.3">
      <c r="A30" s="34">
        <v>9432051</v>
      </c>
      <c r="B30" s="19" t="s">
        <v>146</v>
      </c>
      <c r="C30" s="43" t="s">
        <v>162</v>
      </c>
      <c r="D30" s="18" t="s">
        <v>162</v>
      </c>
      <c r="E30" s="18" t="s">
        <v>162</v>
      </c>
      <c r="F30" s="18" t="s">
        <v>163</v>
      </c>
      <c r="G30" s="46">
        <v>90</v>
      </c>
      <c r="H30" s="48">
        <v>0</v>
      </c>
      <c r="I30" s="20">
        <v>0</v>
      </c>
      <c r="J30" s="21">
        <f t="shared" si="0"/>
        <v>0</v>
      </c>
      <c r="K30" s="48">
        <v>1</v>
      </c>
      <c r="L30" s="20">
        <v>0</v>
      </c>
      <c r="M30" s="55">
        <v>264</v>
      </c>
      <c r="N30" s="22" t="s">
        <v>181</v>
      </c>
      <c r="O30" s="22" t="s">
        <v>182</v>
      </c>
      <c r="P30" s="59">
        <v>15</v>
      </c>
      <c r="Q30" s="23">
        <v>47</v>
      </c>
      <c r="R30" s="23">
        <v>19</v>
      </c>
      <c r="S30" s="23">
        <v>60</v>
      </c>
      <c r="T30" s="24" t="s">
        <v>219</v>
      </c>
      <c r="U30" s="23">
        <f t="shared" si="6"/>
        <v>0</v>
      </c>
      <c r="V30" s="23">
        <f t="shared" si="1"/>
        <v>0</v>
      </c>
      <c r="W30" s="23">
        <f t="shared" si="2"/>
        <v>0</v>
      </c>
      <c r="X30" s="35">
        <f t="shared" si="7"/>
        <v>0</v>
      </c>
      <c r="Y30" s="59">
        <f t="shared" si="3"/>
        <v>0</v>
      </c>
    </row>
    <row r="31" spans="1:28" x14ac:dyDescent="0.3">
      <c r="A31" s="34">
        <v>9433392</v>
      </c>
      <c r="B31" s="19" t="s">
        <v>20</v>
      </c>
      <c r="C31" s="43" t="s">
        <v>163</v>
      </c>
      <c r="D31" s="18" t="s">
        <v>163</v>
      </c>
      <c r="E31" s="18" t="s">
        <v>162</v>
      </c>
      <c r="F31" s="18" t="s">
        <v>162</v>
      </c>
      <c r="G31" s="46">
        <v>98.266000000000005</v>
      </c>
      <c r="H31" s="48">
        <v>1</v>
      </c>
      <c r="I31" s="20">
        <v>1</v>
      </c>
      <c r="J31" s="21">
        <f t="shared" si="0"/>
        <v>4</v>
      </c>
      <c r="K31" s="48">
        <v>1</v>
      </c>
      <c r="L31" s="20">
        <v>0</v>
      </c>
      <c r="M31" s="55">
        <v>228</v>
      </c>
      <c r="N31" s="22" t="s">
        <v>185</v>
      </c>
      <c r="O31" s="22" t="s">
        <v>198</v>
      </c>
      <c r="P31" s="59">
        <v>16</v>
      </c>
      <c r="Q31" s="23">
        <v>61</v>
      </c>
      <c r="R31" s="23">
        <v>18</v>
      </c>
      <c r="S31" s="23">
        <v>44</v>
      </c>
      <c r="T31" s="24" t="s">
        <v>219</v>
      </c>
      <c r="U31" s="23">
        <f t="shared" si="6"/>
        <v>0</v>
      </c>
      <c r="V31" s="23">
        <f t="shared" si="1"/>
        <v>0</v>
      </c>
      <c r="W31" s="23">
        <f t="shared" si="2"/>
        <v>0</v>
      </c>
      <c r="X31" s="35">
        <f t="shared" si="7"/>
        <v>1</v>
      </c>
      <c r="Y31" s="59">
        <f t="shared" si="3"/>
        <v>1</v>
      </c>
      <c r="AA31" t="s">
        <v>249</v>
      </c>
    </row>
    <row r="32" spans="1:28" x14ac:dyDescent="0.3">
      <c r="A32" s="34">
        <v>9433449</v>
      </c>
      <c r="B32" s="19" t="s">
        <v>45</v>
      </c>
      <c r="C32" s="43" t="s">
        <v>162</v>
      </c>
      <c r="D32" s="18" t="s">
        <v>162</v>
      </c>
      <c r="E32" s="18" t="s">
        <v>162</v>
      </c>
      <c r="F32" s="18" t="s">
        <v>162</v>
      </c>
      <c r="G32" s="46">
        <v>95.087000000000003</v>
      </c>
      <c r="H32" s="48">
        <v>0</v>
      </c>
      <c r="I32" s="20">
        <v>0</v>
      </c>
      <c r="J32" s="21">
        <f t="shared" si="0"/>
        <v>0</v>
      </c>
      <c r="K32" s="48">
        <v>0</v>
      </c>
      <c r="L32" s="20">
        <v>0</v>
      </c>
      <c r="M32" s="55">
        <v>244</v>
      </c>
      <c r="N32" s="22" t="s">
        <v>181</v>
      </c>
      <c r="O32" s="22" t="s">
        <v>211</v>
      </c>
      <c r="P32" s="59">
        <v>14</v>
      </c>
      <c r="Q32" s="23">
        <v>36</v>
      </c>
      <c r="R32" s="23">
        <v>19</v>
      </c>
      <c r="S32" s="23">
        <v>60</v>
      </c>
      <c r="T32" s="24" t="s">
        <v>220</v>
      </c>
      <c r="U32" s="23">
        <f t="shared" si="6"/>
        <v>0</v>
      </c>
      <c r="V32" s="23">
        <f t="shared" si="1"/>
        <v>0</v>
      </c>
      <c r="W32" s="23">
        <f t="shared" si="2"/>
        <v>0</v>
      </c>
      <c r="X32" s="35">
        <f t="shared" si="7"/>
        <v>0</v>
      </c>
      <c r="Y32" s="59">
        <f t="shared" si="3"/>
        <v>0</v>
      </c>
    </row>
    <row r="33" spans="1:28" x14ac:dyDescent="0.3">
      <c r="A33" s="34">
        <v>9434178</v>
      </c>
      <c r="B33" s="19" t="s">
        <v>113</v>
      </c>
      <c r="C33" s="43" t="s">
        <v>162</v>
      </c>
      <c r="D33" s="18" t="s">
        <v>162</v>
      </c>
      <c r="E33" s="18" t="s">
        <v>162</v>
      </c>
      <c r="F33" s="18" t="s">
        <v>162</v>
      </c>
      <c r="G33" s="46">
        <v>90.462000000000003</v>
      </c>
      <c r="H33" s="48">
        <v>0</v>
      </c>
      <c r="I33" s="20">
        <v>0</v>
      </c>
      <c r="J33" s="21">
        <f t="shared" si="0"/>
        <v>0</v>
      </c>
      <c r="K33" s="48">
        <v>0</v>
      </c>
      <c r="L33" s="20">
        <v>0</v>
      </c>
      <c r="M33" s="55">
        <v>247</v>
      </c>
      <c r="N33" s="22" t="s">
        <v>181</v>
      </c>
      <c r="O33" s="22" t="s">
        <v>182</v>
      </c>
      <c r="P33" s="59">
        <v>17</v>
      </c>
      <c r="Q33" s="23">
        <v>76</v>
      </c>
      <c r="R33" s="23">
        <v>20</v>
      </c>
      <c r="S33" s="23">
        <v>82</v>
      </c>
      <c r="T33" s="24" t="s">
        <v>219</v>
      </c>
      <c r="U33" s="23">
        <f t="shared" si="6"/>
        <v>0</v>
      </c>
      <c r="V33" s="23">
        <f t="shared" si="1"/>
        <v>0</v>
      </c>
      <c r="W33" s="23">
        <f t="shared" si="2"/>
        <v>0</v>
      </c>
      <c r="X33" s="35">
        <f t="shared" si="7"/>
        <v>0</v>
      </c>
      <c r="Y33" s="59">
        <f t="shared" si="3"/>
        <v>0</v>
      </c>
    </row>
    <row r="34" spans="1:28" x14ac:dyDescent="0.3">
      <c r="A34" s="34">
        <v>9567281</v>
      </c>
      <c r="B34" s="19" t="s">
        <v>39</v>
      </c>
      <c r="C34" s="43" t="s">
        <v>162</v>
      </c>
      <c r="D34" s="18" t="s">
        <v>162</v>
      </c>
      <c r="E34" s="18" t="s">
        <v>162</v>
      </c>
      <c r="F34" s="18" t="s">
        <v>162</v>
      </c>
      <c r="G34" s="46">
        <v>94.22</v>
      </c>
      <c r="H34" s="48">
        <v>0</v>
      </c>
      <c r="I34" s="20">
        <v>0</v>
      </c>
      <c r="J34" s="21">
        <f t="shared" ref="J34:J65" si="8">I34+(H34*3)</f>
        <v>0</v>
      </c>
      <c r="K34" s="48">
        <v>0</v>
      </c>
      <c r="L34" s="20">
        <v>0</v>
      </c>
      <c r="M34" s="55">
        <v>230</v>
      </c>
      <c r="N34" s="22" t="s">
        <v>183</v>
      </c>
      <c r="O34" s="22" t="s">
        <v>205</v>
      </c>
      <c r="P34" s="59">
        <v>15</v>
      </c>
      <c r="Q34" s="23">
        <v>47</v>
      </c>
      <c r="R34" s="23">
        <v>20</v>
      </c>
      <c r="S34" s="23">
        <v>82</v>
      </c>
      <c r="T34" s="24" t="s">
        <v>219</v>
      </c>
      <c r="U34" s="23">
        <f t="shared" si="6"/>
        <v>0</v>
      </c>
      <c r="V34" s="23">
        <f t="shared" ref="V34:V65" si="9">COUNTIF(J34,"&gt;5")</f>
        <v>0</v>
      </c>
      <c r="W34" s="23">
        <f t="shared" ref="W34:W65" si="10">COUNTIF(K34,"&gt;1")</f>
        <v>0</v>
      </c>
      <c r="X34" s="35">
        <f t="shared" si="7"/>
        <v>0</v>
      </c>
      <c r="Y34" s="59">
        <f t="shared" ref="Y34:Y65" si="11">SUM(U34:X34)</f>
        <v>0</v>
      </c>
    </row>
    <row r="35" spans="1:28" x14ac:dyDescent="0.3">
      <c r="A35" s="34">
        <v>9678725</v>
      </c>
      <c r="B35" s="19" t="s">
        <v>150</v>
      </c>
      <c r="C35" s="43" t="s">
        <v>162</v>
      </c>
      <c r="D35" s="18" t="s">
        <v>162</v>
      </c>
      <c r="E35" s="18" t="s">
        <v>162</v>
      </c>
      <c r="F35" s="18" t="s">
        <v>162</v>
      </c>
      <c r="G35" s="46">
        <v>68</v>
      </c>
      <c r="H35" s="48">
        <v>1</v>
      </c>
      <c r="I35" s="20">
        <v>2</v>
      </c>
      <c r="J35" s="21">
        <f t="shared" si="8"/>
        <v>5</v>
      </c>
      <c r="K35" s="48">
        <v>2</v>
      </c>
      <c r="L35" s="20">
        <v>0</v>
      </c>
      <c r="M35" s="55">
        <v>228</v>
      </c>
      <c r="N35" s="22" t="s">
        <v>185</v>
      </c>
      <c r="O35" s="22" t="s">
        <v>198</v>
      </c>
      <c r="P35" s="59">
        <v>16</v>
      </c>
      <c r="Q35" s="23">
        <v>61</v>
      </c>
      <c r="R35" s="23">
        <v>20</v>
      </c>
      <c r="S35" s="23">
        <v>82</v>
      </c>
      <c r="T35" s="24" t="s">
        <v>219</v>
      </c>
      <c r="U35" s="23">
        <f t="shared" si="6"/>
        <v>1</v>
      </c>
      <c r="V35" s="23">
        <f t="shared" si="9"/>
        <v>0</v>
      </c>
      <c r="W35" s="23">
        <f t="shared" si="10"/>
        <v>1</v>
      </c>
      <c r="X35" s="35">
        <f t="shared" si="7"/>
        <v>1</v>
      </c>
      <c r="Y35" s="59">
        <f t="shared" si="11"/>
        <v>3</v>
      </c>
      <c r="AB35" t="s">
        <v>241</v>
      </c>
    </row>
    <row r="36" spans="1:28" x14ac:dyDescent="0.3">
      <c r="A36" s="34">
        <v>9688458</v>
      </c>
      <c r="B36" s="19" t="s">
        <v>128</v>
      </c>
      <c r="C36" s="43" t="s">
        <v>162</v>
      </c>
      <c r="D36" s="18" t="s">
        <v>162</v>
      </c>
      <c r="E36" s="18" t="s">
        <v>162</v>
      </c>
      <c r="F36" s="18" t="s">
        <v>162</v>
      </c>
      <c r="G36" s="46">
        <v>91.908000000000001</v>
      </c>
      <c r="H36" s="48">
        <v>0</v>
      </c>
      <c r="I36" s="20">
        <v>0</v>
      </c>
      <c r="J36" s="21">
        <f t="shared" si="8"/>
        <v>0</v>
      </c>
      <c r="K36" s="48">
        <v>2</v>
      </c>
      <c r="L36" s="20">
        <v>0</v>
      </c>
      <c r="M36" s="55">
        <v>230</v>
      </c>
      <c r="N36" s="22" t="s">
        <v>183</v>
      </c>
      <c r="O36" s="22" t="s">
        <v>205</v>
      </c>
      <c r="P36" s="59">
        <v>13</v>
      </c>
      <c r="Q36" s="23">
        <v>28</v>
      </c>
      <c r="R36" s="23">
        <v>18</v>
      </c>
      <c r="S36" s="23">
        <v>44</v>
      </c>
      <c r="T36" s="24" t="s">
        <v>220</v>
      </c>
      <c r="U36" s="23">
        <f t="shared" si="6"/>
        <v>0</v>
      </c>
      <c r="V36" s="23">
        <f t="shared" si="9"/>
        <v>0</v>
      </c>
      <c r="W36" s="23">
        <f t="shared" si="10"/>
        <v>1</v>
      </c>
      <c r="X36" s="35">
        <f t="shared" si="7"/>
        <v>0</v>
      </c>
      <c r="Y36" s="59">
        <f t="shared" si="11"/>
        <v>1</v>
      </c>
    </row>
    <row r="37" spans="1:28" x14ac:dyDescent="0.3">
      <c r="A37" s="34">
        <v>9713502</v>
      </c>
      <c r="B37" s="19" t="s">
        <v>53</v>
      </c>
      <c r="C37" s="43" t="s">
        <v>162</v>
      </c>
      <c r="D37" s="18" t="s">
        <v>162</v>
      </c>
      <c r="E37" s="18" t="s">
        <v>163</v>
      </c>
      <c r="F37" s="18" t="s">
        <v>162</v>
      </c>
      <c r="G37" s="46">
        <v>96</v>
      </c>
      <c r="H37" s="48">
        <v>2</v>
      </c>
      <c r="I37" s="20">
        <v>0</v>
      </c>
      <c r="J37" s="21">
        <f t="shared" si="8"/>
        <v>6</v>
      </c>
      <c r="K37" s="48">
        <v>0</v>
      </c>
      <c r="L37" s="20">
        <v>0</v>
      </c>
      <c r="M37" s="55">
        <v>247</v>
      </c>
      <c r="N37" s="22" t="s">
        <v>181</v>
      </c>
      <c r="O37" s="22" t="s">
        <v>182</v>
      </c>
      <c r="P37" s="59">
        <v>0</v>
      </c>
      <c r="Q37" s="23">
        <v>0</v>
      </c>
      <c r="R37" s="23">
        <v>0</v>
      </c>
      <c r="S37" s="23">
        <v>0</v>
      </c>
      <c r="T37" s="24">
        <v>0</v>
      </c>
      <c r="U37" s="23">
        <f t="shared" si="6"/>
        <v>0</v>
      </c>
      <c r="V37" s="23">
        <f t="shared" si="9"/>
        <v>1</v>
      </c>
      <c r="W37" s="23">
        <f t="shared" si="10"/>
        <v>0</v>
      </c>
      <c r="X37" s="35">
        <f t="shared" si="7"/>
        <v>0</v>
      </c>
      <c r="Y37" s="59">
        <f t="shared" si="11"/>
        <v>1</v>
      </c>
      <c r="Z37" s="62" t="s">
        <v>229</v>
      </c>
      <c r="AB37" t="s">
        <v>252</v>
      </c>
    </row>
    <row r="38" spans="1:28" x14ac:dyDescent="0.3">
      <c r="A38" s="34">
        <v>9714592</v>
      </c>
      <c r="B38" s="19" t="s">
        <v>11</v>
      </c>
      <c r="C38" s="43" t="s">
        <v>163</v>
      </c>
      <c r="D38" s="18" t="s">
        <v>162</v>
      </c>
      <c r="E38" s="18" t="s">
        <v>162</v>
      </c>
      <c r="F38" s="18" t="s">
        <v>162</v>
      </c>
      <c r="G38" s="46">
        <v>74</v>
      </c>
      <c r="H38" s="48">
        <v>2</v>
      </c>
      <c r="I38" s="20">
        <v>1</v>
      </c>
      <c r="J38" s="21">
        <f t="shared" si="8"/>
        <v>7</v>
      </c>
      <c r="K38" s="53">
        <v>3</v>
      </c>
      <c r="L38" s="20">
        <v>0</v>
      </c>
      <c r="M38" s="56">
        <v>214</v>
      </c>
      <c r="N38" s="27" t="s">
        <v>185</v>
      </c>
      <c r="O38" s="22" t="s">
        <v>193</v>
      </c>
      <c r="P38" s="59">
        <v>12</v>
      </c>
      <c r="Q38" s="23">
        <v>21</v>
      </c>
      <c r="R38" s="23">
        <v>19</v>
      </c>
      <c r="S38" s="23">
        <v>60</v>
      </c>
      <c r="T38" s="24" t="s">
        <v>220</v>
      </c>
      <c r="U38" s="23">
        <f t="shared" si="6"/>
        <v>1</v>
      </c>
      <c r="V38" s="23">
        <f t="shared" si="9"/>
        <v>1</v>
      </c>
      <c r="W38" s="23">
        <f t="shared" si="10"/>
        <v>1</v>
      </c>
      <c r="X38" s="35">
        <f t="shared" si="7"/>
        <v>1</v>
      </c>
      <c r="Y38" s="59">
        <f t="shared" si="11"/>
        <v>4</v>
      </c>
      <c r="Z38" s="62" t="s">
        <v>240</v>
      </c>
      <c r="AA38" t="s">
        <v>249</v>
      </c>
    </row>
    <row r="39" spans="1:28" x14ac:dyDescent="0.3">
      <c r="A39" s="34">
        <v>9716846</v>
      </c>
      <c r="B39" s="19" t="s">
        <v>95</v>
      </c>
      <c r="C39" s="43" t="s">
        <v>162</v>
      </c>
      <c r="D39" s="18" t="s">
        <v>162</v>
      </c>
      <c r="E39" s="18" t="s">
        <v>162</v>
      </c>
      <c r="F39" s="18" t="s">
        <v>162</v>
      </c>
      <c r="G39" s="46">
        <v>87.572000000000003</v>
      </c>
      <c r="H39" s="48">
        <v>0</v>
      </c>
      <c r="I39" s="20">
        <v>0</v>
      </c>
      <c r="J39" s="21">
        <f t="shared" si="8"/>
        <v>0</v>
      </c>
      <c r="K39" s="48">
        <v>4</v>
      </c>
      <c r="L39" s="20">
        <v>0</v>
      </c>
      <c r="M39" s="55">
        <v>230</v>
      </c>
      <c r="N39" s="22" t="s">
        <v>183</v>
      </c>
      <c r="O39" s="22" t="s">
        <v>205</v>
      </c>
      <c r="P39" s="59">
        <v>15</v>
      </c>
      <c r="Q39" s="23">
        <v>47</v>
      </c>
      <c r="R39" s="23">
        <v>19</v>
      </c>
      <c r="S39" s="23">
        <v>60</v>
      </c>
      <c r="T39" s="24" t="s">
        <v>219</v>
      </c>
      <c r="U39" s="23">
        <v>1</v>
      </c>
      <c r="V39" s="23">
        <f t="shared" si="9"/>
        <v>0</v>
      </c>
      <c r="W39" s="23">
        <f t="shared" si="10"/>
        <v>1</v>
      </c>
      <c r="X39" s="35">
        <f t="shared" si="7"/>
        <v>0</v>
      </c>
      <c r="Y39" s="59">
        <f t="shared" si="11"/>
        <v>2</v>
      </c>
      <c r="AA39" t="s">
        <v>249</v>
      </c>
      <c r="AB39" t="s">
        <v>241</v>
      </c>
    </row>
    <row r="40" spans="1:28" x14ac:dyDescent="0.3">
      <c r="A40" s="34">
        <v>9720118</v>
      </c>
      <c r="B40" s="19" t="s">
        <v>70</v>
      </c>
      <c r="C40" s="43" t="s">
        <v>162</v>
      </c>
      <c r="D40" s="18" t="s">
        <v>162</v>
      </c>
      <c r="E40" s="18" t="s">
        <v>162</v>
      </c>
      <c r="F40" s="18" t="s">
        <v>162</v>
      </c>
      <c r="G40" s="46">
        <v>94.798000000000002</v>
      </c>
      <c r="H40" s="48">
        <v>0</v>
      </c>
      <c r="I40" s="20">
        <v>0</v>
      </c>
      <c r="J40" s="21">
        <f t="shared" si="8"/>
        <v>0</v>
      </c>
      <c r="K40" s="48">
        <v>0</v>
      </c>
      <c r="L40" s="20">
        <v>0</v>
      </c>
      <c r="M40" s="55">
        <v>248</v>
      </c>
      <c r="N40" s="22" t="s">
        <v>181</v>
      </c>
      <c r="O40" s="22" t="s">
        <v>182</v>
      </c>
      <c r="P40" s="59">
        <v>15</v>
      </c>
      <c r="Q40" s="23">
        <v>47</v>
      </c>
      <c r="R40" s="23">
        <v>18</v>
      </c>
      <c r="S40" s="23">
        <v>44</v>
      </c>
      <c r="T40" s="24" t="s">
        <v>219</v>
      </c>
      <c r="U40" s="23">
        <f>COUNTIF(G40,"&lt;81")</f>
        <v>0</v>
      </c>
      <c r="V40" s="23">
        <f t="shared" si="9"/>
        <v>0</v>
      </c>
      <c r="W40" s="23">
        <f t="shared" si="10"/>
        <v>0</v>
      </c>
      <c r="X40" s="35">
        <f t="shared" si="7"/>
        <v>0</v>
      </c>
      <c r="Y40" s="59">
        <f t="shared" si="11"/>
        <v>0</v>
      </c>
    </row>
    <row r="41" spans="1:28" x14ac:dyDescent="0.3">
      <c r="A41" s="34">
        <v>9739491</v>
      </c>
      <c r="B41" s="19" t="s">
        <v>100</v>
      </c>
      <c r="C41" s="43" t="s">
        <v>162</v>
      </c>
      <c r="D41" s="18" t="s">
        <v>162</v>
      </c>
      <c r="E41" s="18" t="s">
        <v>162</v>
      </c>
      <c r="F41" s="18" t="s">
        <v>162</v>
      </c>
      <c r="G41" s="46">
        <v>94.509</v>
      </c>
      <c r="H41" s="48">
        <v>0</v>
      </c>
      <c r="I41" s="20">
        <v>0</v>
      </c>
      <c r="J41" s="21">
        <f t="shared" si="8"/>
        <v>0</v>
      </c>
      <c r="K41" s="48">
        <v>0</v>
      </c>
      <c r="L41" s="20">
        <v>0</v>
      </c>
      <c r="M41" s="55">
        <v>239</v>
      </c>
      <c r="N41" s="22" t="s">
        <v>183</v>
      </c>
      <c r="O41" s="22" t="s">
        <v>212</v>
      </c>
      <c r="P41" s="59">
        <v>16</v>
      </c>
      <c r="Q41" s="23">
        <v>61</v>
      </c>
      <c r="R41" s="23">
        <v>19</v>
      </c>
      <c r="S41" s="23">
        <v>60</v>
      </c>
      <c r="T41" s="24" t="s">
        <v>219</v>
      </c>
      <c r="U41" s="23">
        <f>COUNTIF(G41,"&lt;81")</f>
        <v>0</v>
      </c>
      <c r="V41" s="23">
        <f t="shared" si="9"/>
        <v>0</v>
      </c>
      <c r="W41" s="23">
        <f t="shared" si="10"/>
        <v>0</v>
      </c>
      <c r="X41" s="35">
        <f t="shared" si="7"/>
        <v>0</v>
      </c>
      <c r="Y41" s="59">
        <f t="shared" si="11"/>
        <v>0</v>
      </c>
    </row>
    <row r="42" spans="1:28" x14ac:dyDescent="0.3">
      <c r="A42" s="34">
        <v>9739548</v>
      </c>
      <c r="B42" s="19" t="s">
        <v>151</v>
      </c>
      <c r="C42" s="43" t="s">
        <v>162</v>
      </c>
      <c r="D42" s="18" t="s">
        <v>162</v>
      </c>
      <c r="E42" s="18" t="s">
        <v>162</v>
      </c>
      <c r="F42" s="18" t="s">
        <v>162</v>
      </c>
      <c r="G42" s="46">
        <v>97.11</v>
      </c>
      <c r="H42" s="48">
        <v>0</v>
      </c>
      <c r="I42" s="20">
        <v>0</v>
      </c>
      <c r="J42" s="21">
        <f t="shared" si="8"/>
        <v>0</v>
      </c>
      <c r="K42" s="48">
        <v>0</v>
      </c>
      <c r="L42" s="20">
        <v>0</v>
      </c>
      <c r="M42" s="55">
        <v>234</v>
      </c>
      <c r="N42" s="22" t="s">
        <v>183</v>
      </c>
      <c r="O42" s="22" t="s">
        <v>204</v>
      </c>
      <c r="P42" s="59">
        <v>16</v>
      </c>
      <c r="Q42" s="23">
        <v>61</v>
      </c>
      <c r="R42" s="23">
        <v>20</v>
      </c>
      <c r="S42" s="23">
        <v>82</v>
      </c>
      <c r="T42" s="24" t="s">
        <v>219</v>
      </c>
      <c r="U42" s="23">
        <f>COUNTIF(G42,"&lt;81")</f>
        <v>0</v>
      </c>
      <c r="V42" s="23">
        <f t="shared" si="9"/>
        <v>0</v>
      </c>
      <c r="W42" s="23">
        <f t="shared" si="10"/>
        <v>0</v>
      </c>
      <c r="X42" s="35">
        <f t="shared" si="7"/>
        <v>0</v>
      </c>
      <c r="Y42" s="59">
        <f t="shared" si="11"/>
        <v>0</v>
      </c>
    </row>
    <row r="43" spans="1:28" x14ac:dyDescent="0.3">
      <c r="A43" s="34">
        <v>9739556</v>
      </c>
      <c r="B43" s="19" t="s">
        <v>117</v>
      </c>
      <c r="C43" s="43" t="s">
        <v>162</v>
      </c>
      <c r="D43" s="18" t="s">
        <v>162</v>
      </c>
      <c r="E43" s="18" t="s">
        <v>162</v>
      </c>
      <c r="F43" s="18" t="s">
        <v>162</v>
      </c>
      <c r="G43" s="46">
        <v>84.682000000000002</v>
      </c>
      <c r="H43" s="48">
        <v>0</v>
      </c>
      <c r="I43" s="20">
        <v>0</v>
      </c>
      <c r="J43" s="21">
        <f t="shared" si="8"/>
        <v>0</v>
      </c>
      <c r="K43" s="48">
        <v>0</v>
      </c>
      <c r="L43" s="20">
        <v>0</v>
      </c>
      <c r="M43" s="55">
        <v>224</v>
      </c>
      <c r="N43" s="22" t="s">
        <v>185</v>
      </c>
      <c r="O43" s="22" t="s">
        <v>214</v>
      </c>
      <c r="P43" s="59">
        <v>0</v>
      </c>
      <c r="Q43" s="23">
        <v>0</v>
      </c>
      <c r="R43" s="23">
        <v>19</v>
      </c>
      <c r="S43" s="23">
        <v>60</v>
      </c>
      <c r="T43" s="24" t="s">
        <v>220</v>
      </c>
      <c r="U43" s="23">
        <v>1</v>
      </c>
      <c r="V43" s="23">
        <f t="shared" si="9"/>
        <v>0</v>
      </c>
      <c r="W43" s="23">
        <f t="shared" si="10"/>
        <v>0</v>
      </c>
      <c r="X43" s="35">
        <f t="shared" si="7"/>
        <v>1</v>
      </c>
      <c r="Y43" s="59">
        <f t="shared" si="11"/>
        <v>2</v>
      </c>
      <c r="AA43" t="s">
        <v>249</v>
      </c>
    </row>
    <row r="44" spans="1:28" x14ac:dyDescent="0.3">
      <c r="A44" s="34">
        <v>9739688</v>
      </c>
      <c r="B44" s="19" t="s">
        <v>126</v>
      </c>
      <c r="C44" s="43" t="s">
        <v>162</v>
      </c>
      <c r="D44" s="18" t="s">
        <v>162</v>
      </c>
      <c r="E44" s="18" t="s">
        <v>163</v>
      </c>
      <c r="F44" s="18" t="s">
        <v>162</v>
      </c>
      <c r="G44" s="46">
        <v>96</v>
      </c>
      <c r="H44" s="48">
        <v>0</v>
      </c>
      <c r="I44" s="20">
        <v>0</v>
      </c>
      <c r="J44" s="21">
        <f t="shared" si="8"/>
        <v>0</v>
      </c>
      <c r="K44" s="48">
        <v>0</v>
      </c>
      <c r="L44" s="20">
        <v>0</v>
      </c>
      <c r="M44" s="55">
        <v>254</v>
      </c>
      <c r="N44" s="22" t="s">
        <v>181</v>
      </c>
      <c r="O44" s="22" t="s">
        <v>182</v>
      </c>
      <c r="P44" s="59">
        <v>13</v>
      </c>
      <c r="Q44" s="23">
        <v>28</v>
      </c>
      <c r="R44" s="23">
        <v>17</v>
      </c>
      <c r="S44" s="23">
        <v>31</v>
      </c>
      <c r="T44" s="24" t="s">
        <v>220</v>
      </c>
      <c r="U44" s="23">
        <f t="shared" ref="U44:U70" si="12">COUNTIF(G44,"&lt;81")</f>
        <v>0</v>
      </c>
      <c r="V44" s="23">
        <f t="shared" si="9"/>
        <v>0</v>
      </c>
      <c r="W44" s="23">
        <f t="shared" si="10"/>
        <v>0</v>
      </c>
      <c r="X44" s="35">
        <f t="shared" si="7"/>
        <v>0</v>
      </c>
      <c r="Y44" s="59">
        <f t="shared" si="11"/>
        <v>0</v>
      </c>
    </row>
    <row r="45" spans="1:28" x14ac:dyDescent="0.3">
      <c r="A45" s="34">
        <v>9740031</v>
      </c>
      <c r="B45" s="19" t="s">
        <v>104</v>
      </c>
      <c r="C45" s="43" t="s">
        <v>162</v>
      </c>
      <c r="D45" s="18" t="s">
        <v>162</v>
      </c>
      <c r="E45" s="18" t="s">
        <v>162</v>
      </c>
      <c r="F45" s="18" t="s">
        <v>162</v>
      </c>
      <c r="G45" s="46">
        <v>94</v>
      </c>
      <c r="H45" s="48">
        <v>0</v>
      </c>
      <c r="I45" s="20">
        <v>0</v>
      </c>
      <c r="J45" s="21">
        <f t="shared" si="8"/>
        <v>0</v>
      </c>
      <c r="K45" s="48">
        <v>0</v>
      </c>
      <c r="L45" s="20">
        <v>0</v>
      </c>
      <c r="M45" s="55">
        <v>230</v>
      </c>
      <c r="N45" s="22" t="s">
        <v>183</v>
      </c>
      <c r="O45" s="22" t="s">
        <v>205</v>
      </c>
      <c r="P45" s="59">
        <v>16</v>
      </c>
      <c r="Q45" s="23">
        <v>61</v>
      </c>
      <c r="R45" s="23">
        <v>17</v>
      </c>
      <c r="S45" s="23">
        <v>31</v>
      </c>
      <c r="T45" s="24" t="s">
        <v>220</v>
      </c>
      <c r="U45" s="23">
        <f t="shared" si="12"/>
        <v>0</v>
      </c>
      <c r="V45" s="23">
        <f t="shared" si="9"/>
        <v>0</v>
      </c>
      <c r="W45" s="23">
        <f t="shared" si="10"/>
        <v>0</v>
      </c>
      <c r="X45" s="35">
        <f t="shared" si="7"/>
        <v>0</v>
      </c>
      <c r="Y45" s="59">
        <f t="shared" si="11"/>
        <v>0</v>
      </c>
    </row>
    <row r="46" spans="1:28" x14ac:dyDescent="0.3">
      <c r="A46" s="34">
        <v>9740169</v>
      </c>
      <c r="B46" s="19" t="s">
        <v>19</v>
      </c>
      <c r="C46" s="43" t="s">
        <v>162</v>
      </c>
      <c r="D46" s="18" t="s">
        <v>163</v>
      </c>
      <c r="E46" s="18" t="s">
        <v>162</v>
      </c>
      <c r="F46" s="18" t="s">
        <v>162</v>
      </c>
      <c r="G46" s="46">
        <v>76</v>
      </c>
      <c r="H46" s="49">
        <v>0</v>
      </c>
      <c r="I46" s="25">
        <v>0</v>
      </c>
      <c r="J46" s="21">
        <f t="shared" si="8"/>
        <v>0</v>
      </c>
      <c r="K46" s="48">
        <v>2</v>
      </c>
      <c r="L46" s="20">
        <v>0</v>
      </c>
      <c r="M46" s="55">
        <v>218</v>
      </c>
      <c r="N46" s="22" t="s">
        <v>185</v>
      </c>
      <c r="O46" s="22" t="s">
        <v>195</v>
      </c>
      <c r="P46" s="59">
        <v>6</v>
      </c>
      <c r="Q46" s="23">
        <v>1</v>
      </c>
      <c r="R46" s="23">
        <v>15</v>
      </c>
      <c r="S46" s="23">
        <v>16</v>
      </c>
      <c r="T46" s="24" t="s">
        <v>221</v>
      </c>
      <c r="U46" s="23">
        <f t="shared" si="12"/>
        <v>1</v>
      </c>
      <c r="V46" s="23">
        <f t="shared" si="9"/>
        <v>0</v>
      </c>
      <c r="W46" s="23">
        <f t="shared" si="10"/>
        <v>1</v>
      </c>
      <c r="X46" s="35">
        <f t="shared" si="7"/>
        <v>1</v>
      </c>
      <c r="Y46" s="59">
        <f t="shared" si="11"/>
        <v>3</v>
      </c>
      <c r="AA46" t="s">
        <v>244</v>
      </c>
      <c r="AB46" t="s">
        <v>252</v>
      </c>
    </row>
    <row r="47" spans="1:28" x14ac:dyDescent="0.3">
      <c r="A47" s="34">
        <v>9740657</v>
      </c>
      <c r="B47" s="19" t="s">
        <v>47</v>
      </c>
      <c r="C47" s="43" t="s">
        <v>162</v>
      </c>
      <c r="D47" s="18" t="s">
        <v>162</v>
      </c>
      <c r="E47" s="18" t="s">
        <v>162</v>
      </c>
      <c r="F47" s="18" t="s">
        <v>162</v>
      </c>
      <c r="G47" s="46">
        <v>73.59</v>
      </c>
      <c r="H47" s="48">
        <v>2</v>
      </c>
      <c r="I47" s="20">
        <v>3</v>
      </c>
      <c r="J47" s="21">
        <f t="shared" si="8"/>
        <v>9</v>
      </c>
      <c r="K47" s="53">
        <v>3</v>
      </c>
      <c r="L47" s="20">
        <v>0</v>
      </c>
      <c r="M47" s="56">
        <v>228</v>
      </c>
      <c r="N47" s="27" t="s">
        <v>185</v>
      </c>
      <c r="O47" s="22" t="s">
        <v>198</v>
      </c>
      <c r="P47" s="59">
        <v>4</v>
      </c>
      <c r="Q47" s="23">
        <v>0</v>
      </c>
      <c r="R47" s="23">
        <v>8</v>
      </c>
      <c r="S47" s="23">
        <v>1</v>
      </c>
      <c r="T47" s="24" t="s">
        <v>221</v>
      </c>
      <c r="U47" s="23">
        <f t="shared" si="12"/>
        <v>1</v>
      </c>
      <c r="V47" s="23">
        <f t="shared" si="9"/>
        <v>1</v>
      </c>
      <c r="W47" s="23">
        <f t="shared" si="10"/>
        <v>1</v>
      </c>
      <c r="X47" s="35">
        <f t="shared" si="7"/>
        <v>1</v>
      </c>
      <c r="Y47" s="59">
        <f t="shared" si="11"/>
        <v>4</v>
      </c>
      <c r="Z47" s="62" t="s">
        <v>239</v>
      </c>
      <c r="AA47" t="s">
        <v>244</v>
      </c>
    </row>
    <row r="48" spans="1:28" x14ac:dyDescent="0.3">
      <c r="A48" s="34">
        <v>9740791</v>
      </c>
      <c r="B48" s="19" t="s">
        <v>26</v>
      </c>
      <c r="C48" s="43" t="s">
        <v>162</v>
      </c>
      <c r="D48" s="18" t="s">
        <v>162</v>
      </c>
      <c r="E48" s="18" t="s">
        <v>162</v>
      </c>
      <c r="F48" s="18" t="s">
        <v>162</v>
      </c>
      <c r="G48" s="46">
        <v>92.775000000000006</v>
      </c>
      <c r="H48" s="48">
        <v>0</v>
      </c>
      <c r="I48" s="20">
        <v>1</v>
      </c>
      <c r="J48" s="21">
        <f t="shared" si="8"/>
        <v>1</v>
      </c>
      <c r="K48" s="48">
        <v>0</v>
      </c>
      <c r="L48" s="20">
        <v>0</v>
      </c>
      <c r="M48" s="55">
        <v>236</v>
      </c>
      <c r="N48" s="22" t="s">
        <v>183</v>
      </c>
      <c r="O48" s="22" t="s">
        <v>191</v>
      </c>
      <c r="P48" s="59">
        <v>16</v>
      </c>
      <c r="Q48" s="23">
        <v>61</v>
      </c>
      <c r="R48" s="23">
        <v>15</v>
      </c>
      <c r="S48" s="23">
        <v>16</v>
      </c>
      <c r="T48" s="24" t="s">
        <v>220</v>
      </c>
      <c r="U48" s="23">
        <f t="shared" si="12"/>
        <v>0</v>
      </c>
      <c r="V48" s="23">
        <f t="shared" si="9"/>
        <v>0</v>
      </c>
      <c r="W48" s="23">
        <f t="shared" si="10"/>
        <v>0</v>
      </c>
      <c r="X48" s="35">
        <f t="shared" si="7"/>
        <v>0</v>
      </c>
      <c r="Y48" s="59">
        <f t="shared" si="11"/>
        <v>0</v>
      </c>
    </row>
    <row r="49" spans="1:28" x14ac:dyDescent="0.3">
      <c r="A49" s="34">
        <v>9740937</v>
      </c>
      <c r="B49" s="19" t="s">
        <v>82</v>
      </c>
      <c r="C49" s="43" t="s">
        <v>162</v>
      </c>
      <c r="D49" s="18" t="s">
        <v>162</v>
      </c>
      <c r="E49" s="18" t="s">
        <v>162</v>
      </c>
      <c r="F49" s="18" t="s">
        <v>162</v>
      </c>
      <c r="G49" s="46">
        <v>95.665000000000006</v>
      </c>
      <c r="H49" s="48">
        <v>0</v>
      </c>
      <c r="I49" s="20">
        <v>0</v>
      </c>
      <c r="J49" s="21">
        <f t="shared" si="8"/>
        <v>0</v>
      </c>
      <c r="K49" s="48">
        <v>0</v>
      </c>
      <c r="L49" s="20">
        <v>0</v>
      </c>
      <c r="M49" s="55">
        <v>258</v>
      </c>
      <c r="N49" s="22" t="s">
        <v>181</v>
      </c>
      <c r="O49" s="22" t="s">
        <v>182</v>
      </c>
      <c r="P49" s="59">
        <v>18</v>
      </c>
      <c r="Q49" s="23">
        <v>89</v>
      </c>
      <c r="R49" s="23">
        <v>20</v>
      </c>
      <c r="S49" s="23">
        <v>82</v>
      </c>
      <c r="T49" s="24" t="s">
        <v>219</v>
      </c>
      <c r="U49" s="23">
        <f t="shared" si="12"/>
        <v>0</v>
      </c>
      <c r="V49" s="23">
        <f t="shared" si="9"/>
        <v>0</v>
      </c>
      <c r="W49" s="23">
        <f t="shared" si="10"/>
        <v>0</v>
      </c>
      <c r="X49" s="35">
        <f t="shared" si="7"/>
        <v>0</v>
      </c>
      <c r="Y49" s="59">
        <f t="shared" si="11"/>
        <v>0</v>
      </c>
    </row>
    <row r="50" spans="1:28" x14ac:dyDescent="0.3">
      <c r="A50" s="34">
        <v>9741038</v>
      </c>
      <c r="B50" s="19" t="s">
        <v>112</v>
      </c>
      <c r="C50" s="43" t="s">
        <v>162</v>
      </c>
      <c r="D50" s="18" t="s">
        <v>162</v>
      </c>
      <c r="E50" s="18" t="s">
        <v>162</v>
      </c>
      <c r="F50" s="18" t="s">
        <v>163</v>
      </c>
      <c r="G50" s="46">
        <v>98.266000000000005</v>
      </c>
      <c r="H50" s="48">
        <v>1</v>
      </c>
      <c r="I50" s="20">
        <v>0</v>
      </c>
      <c r="J50" s="21">
        <f t="shared" si="8"/>
        <v>3</v>
      </c>
      <c r="K50" s="48">
        <v>0</v>
      </c>
      <c r="L50" s="20">
        <v>0</v>
      </c>
      <c r="M50" s="55">
        <v>239</v>
      </c>
      <c r="N50" s="22" t="s">
        <v>183</v>
      </c>
      <c r="O50" s="22" t="s">
        <v>212</v>
      </c>
      <c r="P50" s="59">
        <v>8</v>
      </c>
      <c r="Q50" s="23">
        <v>5</v>
      </c>
      <c r="R50" s="23">
        <v>17</v>
      </c>
      <c r="S50" s="23">
        <v>31</v>
      </c>
      <c r="T50" s="24" t="s">
        <v>221</v>
      </c>
      <c r="U50" s="23">
        <f t="shared" si="12"/>
        <v>0</v>
      </c>
      <c r="V50" s="23">
        <f t="shared" si="9"/>
        <v>0</v>
      </c>
      <c r="W50" s="23">
        <f t="shared" si="10"/>
        <v>0</v>
      </c>
      <c r="X50" s="35">
        <f t="shared" si="7"/>
        <v>0</v>
      </c>
      <c r="Y50" s="59">
        <f t="shared" si="11"/>
        <v>0</v>
      </c>
    </row>
    <row r="51" spans="1:28" x14ac:dyDescent="0.3">
      <c r="A51" s="34">
        <v>9741089</v>
      </c>
      <c r="B51" s="19" t="s">
        <v>61</v>
      </c>
      <c r="C51" s="43" t="s">
        <v>162</v>
      </c>
      <c r="D51" s="18" t="s">
        <v>162</v>
      </c>
      <c r="E51" s="18" t="s">
        <v>162</v>
      </c>
      <c r="F51" s="18" t="s">
        <v>162</v>
      </c>
      <c r="G51" s="46">
        <v>95.376000000000005</v>
      </c>
      <c r="H51" s="48">
        <v>1</v>
      </c>
      <c r="I51" s="20">
        <v>0</v>
      </c>
      <c r="J51" s="21">
        <f t="shared" si="8"/>
        <v>3</v>
      </c>
      <c r="K51" s="48">
        <v>0</v>
      </c>
      <c r="L51" s="20">
        <v>0</v>
      </c>
      <c r="M51" s="55">
        <v>244</v>
      </c>
      <c r="N51" s="22" t="s">
        <v>181</v>
      </c>
      <c r="O51" s="22" t="s">
        <v>211</v>
      </c>
      <c r="P51" s="59">
        <v>17</v>
      </c>
      <c r="Q51" s="23">
        <v>76</v>
      </c>
      <c r="R51" s="23">
        <v>20</v>
      </c>
      <c r="S51" s="23">
        <v>82</v>
      </c>
      <c r="T51" s="24" t="s">
        <v>219</v>
      </c>
      <c r="U51" s="23">
        <f t="shared" si="12"/>
        <v>0</v>
      </c>
      <c r="V51" s="23">
        <f t="shared" si="9"/>
        <v>0</v>
      </c>
      <c r="W51" s="23">
        <f t="shared" si="10"/>
        <v>0</v>
      </c>
      <c r="X51" s="35">
        <f t="shared" si="7"/>
        <v>0</v>
      </c>
      <c r="Y51" s="59">
        <f t="shared" si="11"/>
        <v>0</v>
      </c>
    </row>
    <row r="52" spans="1:28" x14ac:dyDescent="0.3">
      <c r="A52" s="34">
        <v>9741186</v>
      </c>
      <c r="B52" s="19" t="s">
        <v>17</v>
      </c>
      <c r="C52" s="43" t="s">
        <v>162</v>
      </c>
      <c r="D52" s="18" t="s">
        <v>163</v>
      </c>
      <c r="E52" s="18" t="s">
        <v>162</v>
      </c>
      <c r="F52" s="18" t="s">
        <v>162</v>
      </c>
      <c r="G52" s="46">
        <v>99.710999999999999</v>
      </c>
      <c r="H52" s="48">
        <v>0</v>
      </c>
      <c r="I52" s="20">
        <v>1</v>
      </c>
      <c r="J52" s="21">
        <f t="shared" si="8"/>
        <v>1</v>
      </c>
      <c r="K52" s="48">
        <v>0</v>
      </c>
      <c r="L52" s="20">
        <v>0</v>
      </c>
      <c r="M52" s="55">
        <v>238</v>
      </c>
      <c r="N52" s="22" t="s">
        <v>183</v>
      </c>
      <c r="O52" s="22" t="s">
        <v>197</v>
      </c>
      <c r="P52" s="59">
        <v>17</v>
      </c>
      <c r="Q52" s="23">
        <v>76</v>
      </c>
      <c r="R52" s="23">
        <v>19</v>
      </c>
      <c r="S52" s="23">
        <v>60</v>
      </c>
      <c r="T52" s="24" t="s">
        <v>219</v>
      </c>
      <c r="U52" s="23">
        <f t="shared" si="12"/>
        <v>0</v>
      </c>
      <c r="V52" s="23">
        <f t="shared" si="9"/>
        <v>0</v>
      </c>
      <c r="W52" s="23">
        <f t="shared" si="10"/>
        <v>0</v>
      </c>
      <c r="X52" s="35">
        <f t="shared" si="7"/>
        <v>0</v>
      </c>
      <c r="Y52" s="59">
        <f t="shared" si="11"/>
        <v>0</v>
      </c>
    </row>
    <row r="53" spans="1:28" x14ac:dyDescent="0.3">
      <c r="A53" s="34">
        <v>9741313</v>
      </c>
      <c r="B53" s="19" t="s">
        <v>56</v>
      </c>
      <c r="C53" s="43" t="s">
        <v>162</v>
      </c>
      <c r="D53" s="18" t="s">
        <v>163</v>
      </c>
      <c r="E53" s="18" t="s">
        <v>162</v>
      </c>
      <c r="F53" s="18" t="s">
        <v>162</v>
      </c>
      <c r="G53" s="46">
        <v>96.531999999999996</v>
      </c>
      <c r="H53" s="48">
        <v>0</v>
      </c>
      <c r="I53" s="20">
        <v>0</v>
      </c>
      <c r="J53" s="21">
        <f t="shared" si="8"/>
        <v>0</v>
      </c>
      <c r="K53" s="48">
        <v>2</v>
      </c>
      <c r="L53" s="20">
        <v>0</v>
      </c>
      <c r="M53" s="55">
        <v>218</v>
      </c>
      <c r="N53" s="22" t="s">
        <v>185</v>
      </c>
      <c r="O53" s="22" t="s">
        <v>195</v>
      </c>
      <c r="P53" s="59">
        <v>15</v>
      </c>
      <c r="Q53" s="23">
        <v>47</v>
      </c>
      <c r="R53" s="23">
        <v>20</v>
      </c>
      <c r="S53" s="23">
        <v>82</v>
      </c>
      <c r="T53" s="24" t="s">
        <v>219</v>
      </c>
      <c r="U53" s="23">
        <f t="shared" si="12"/>
        <v>0</v>
      </c>
      <c r="V53" s="23">
        <f t="shared" si="9"/>
        <v>0</v>
      </c>
      <c r="W53" s="23">
        <f t="shared" si="10"/>
        <v>1</v>
      </c>
      <c r="X53" s="35">
        <f t="shared" si="7"/>
        <v>1</v>
      </c>
      <c r="Y53" s="59">
        <f t="shared" si="11"/>
        <v>2</v>
      </c>
      <c r="AA53" t="s">
        <v>251</v>
      </c>
      <c r="AB53" t="s">
        <v>252</v>
      </c>
    </row>
    <row r="54" spans="1:28" x14ac:dyDescent="0.3">
      <c r="A54" s="34">
        <v>9741364</v>
      </c>
      <c r="B54" s="19" t="s">
        <v>97</v>
      </c>
      <c r="C54" s="43" t="s">
        <v>162</v>
      </c>
      <c r="D54" s="18" t="s">
        <v>162</v>
      </c>
      <c r="E54" s="18" t="s">
        <v>162</v>
      </c>
      <c r="F54" s="18" t="s">
        <v>162</v>
      </c>
      <c r="G54" s="46">
        <v>99.710999999999999</v>
      </c>
      <c r="H54" s="48">
        <v>0</v>
      </c>
      <c r="I54" s="20">
        <v>0</v>
      </c>
      <c r="J54" s="21">
        <f t="shared" si="8"/>
        <v>0</v>
      </c>
      <c r="K54" s="48">
        <v>0</v>
      </c>
      <c r="L54" s="20">
        <v>0</v>
      </c>
      <c r="M54" s="55">
        <v>238</v>
      </c>
      <c r="N54" s="22" t="s">
        <v>183</v>
      </c>
      <c r="O54" s="22" t="s">
        <v>197</v>
      </c>
      <c r="P54" s="59">
        <v>16</v>
      </c>
      <c r="Q54" s="23">
        <v>61</v>
      </c>
      <c r="R54" s="23">
        <v>20</v>
      </c>
      <c r="S54" s="23">
        <v>82</v>
      </c>
      <c r="T54" s="24" t="s">
        <v>219</v>
      </c>
      <c r="U54" s="23">
        <f t="shared" si="12"/>
        <v>0</v>
      </c>
      <c r="V54" s="23">
        <f t="shared" si="9"/>
        <v>0</v>
      </c>
      <c r="W54" s="23">
        <f t="shared" si="10"/>
        <v>0</v>
      </c>
      <c r="X54" s="35">
        <f t="shared" si="7"/>
        <v>0</v>
      </c>
      <c r="Y54" s="59">
        <f t="shared" si="11"/>
        <v>0</v>
      </c>
    </row>
    <row r="55" spans="1:28" x14ac:dyDescent="0.3">
      <c r="A55" s="34">
        <v>9741437</v>
      </c>
      <c r="B55" s="19" t="s">
        <v>60</v>
      </c>
      <c r="C55" s="43" t="s">
        <v>162</v>
      </c>
      <c r="D55" s="18" t="s">
        <v>162</v>
      </c>
      <c r="E55" s="18" t="s">
        <v>162</v>
      </c>
      <c r="F55" s="18" t="s">
        <v>163</v>
      </c>
      <c r="G55" s="46">
        <v>94.22</v>
      </c>
      <c r="H55" s="48">
        <v>0</v>
      </c>
      <c r="I55" s="20">
        <v>0</v>
      </c>
      <c r="J55" s="21">
        <f t="shared" si="8"/>
        <v>0</v>
      </c>
      <c r="K55" s="48">
        <v>0</v>
      </c>
      <c r="L55" s="20">
        <v>0</v>
      </c>
      <c r="M55" s="55">
        <v>250</v>
      </c>
      <c r="N55" s="22" t="s">
        <v>181</v>
      </c>
      <c r="O55" s="22" t="s">
        <v>182</v>
      </c>
      <c r="P55" s="59">
        <v>13</v>
      </c>
      <c r="Q55" s="23">
        <v>28</v>
      </c>
      <c r="R55" s="23">
        <v>19</v>
      </c>
      <c r="S55" s="23">
        <v>60</v>
      </c>
      <c r="T55" s="24" t="s">
        <v>220</v>
      </c>
      <c r="U55" s="23">
        <f t="shared" si="12"/>
        <v>0</v>
      </c>
      <c r="V55" s="23">
        <f t="shared" si="9"/>
        <v>0</v>
      </c>
      <c r="W55" s="23">
        <f t="shared" si="10"/>
        <v>0</v>
      </c>
      <c r="X55" s="35">
        <f t="shared" si="7"/>
        <v>0</v>
      </c>
      <c r="Y55" s="59">
        <f t="shared" si="11"/>
        <v>0</v>
      </c>
    </row>
    <row r="56" spans="1:28" x14ac:dyDescent="0.3">
      <c r="A56" s="34">
        <v>9741488</v>
      </c>
      <c r="B56" s="19" t="s">
        <v>79</v>
      </c>
      <c r="C56" s="43" t="s">
        <v>163</v>
      </c>
      <c r="D56" s="18" t="s">
        <v>162</v>
      </c>
      <c r="E56" s="18" t="s">
        <v>162</v>
      </c>
      <c r="F56" s="18" t="s">
        <v>163</v>
      </c>
      <c r="G56" s="46">
        <v>98.843999999999994</v>
      </c>
      <c r="H56" s="48">
        <v>0</v>
      </c>
      <c r="I56" s="20">
        <v>0</v>
      </c>
      <c r="J56" s="21">
        <f t="shared" si="8"/>
        <v>0</v>
      </c>
      <c r="K56" s="48">
        <v>0</v>
      </c>
      <c r="L56" s="20">
        <v>0</v>
      </c>
      <c r="M56" s="55">
        <v>216</v>
      </c>
      <c r="N56" s="22" t="s">
        <v>185</v>
      </c>
      <c r="O56" s="22" t="s">
        <v>209</v>
      </c>
      <c r="P56" s="59">
        <v>14</v>
      </c>
      <c r="Q56" s="23">
        <v>36</v>
      </c>
      <c r="R56" s="23">
        <v>18</v>
      </c>
      <c r="S56" s="23">
        <v>44</v>
      </c>
      <c r="T56" s="24" t="s">
        <v>220</v>
      </c>
      <c r="U56" s="23">
        <f t="shared" si="12"/>
        <v>0</v>
      </c>
      <c r="V56" s="23">
        <f t="shared" si="9"/>
        <v>0</v>
      </c>
      <c r="W56" s="23">
        <f t="shared" si="10"/>
        <v>0</v>
      </c>
      <c r="X56" s="35">
        <f t="shared" si="7"/>
        <v>1</v>
      </c>
      <c r="Y56" s="59">
        <f t="shared" si="11"/>
        <v>1</v>
      </c>
    </row>
    <row r="57" spans="1:28" x14ac:dyDescent="0.3">
      <c r="A57" s="34">
        <v>9741534</v>
      </c>
      <c r="B57" s="19" t="s">
        <v>141</v>
      </c>
      <c r="C57" s="43" t="s">
        <v>162</v>
      </c>
      <c r="D57" s="18" t="s">
        <v>162</v>
      </c>
      <c r="E57" s="18" t="s">
        <v>162</v>
      </c>
      <c r="F57" s="18" t="s">
        <v>162</v>
      </c>
      <c r="G57" s="46">
        <v>97.11</v>
      </c>
      <c r="H57" s="48">
        <v>0</v>
      </c>
      <c r="I57" s="20">
        <v>0</v>
      </c>
      <c r="J57" s="21">
        <f t="shared" si="8"/>
        <v>0</v>
      </c>
      <c r="K57" s="48">
        <v>0</v>
      </c>
      <c r="L57" s="20">
        <v>0</v>
      </c>
      <c r="M57" s="55">
        <v>240</v>
      </c>
      <c r="N57" s="22" t="s">
        <v>183</v>
      </c>
      <c r="O57" s="22" t="s">
        <v>210</v>
      </c>
      <c r="P57" s="59">
        <v>16</v>
      </c>
      <c r="Q57" s="23">
        <v>61</v>
      </c>
      <c r="R57" s="23">
        <v>20</v>
      </c>
      <c r="S57" s="23">
        <v>82</v>
      </c>
      <c r="T57" s="24" t="s">
        <v>219</v>
      </c>
      <c r="U57" s="23">
        <f t="shared" si="12"/>
        <v>0</v>
      </c>
      <c r="V57" s="23">
        <f t="shared" si="9"/>
        <v>0</v>
      </c>
      <c r="W57" s="23">
        <f t="shared" si="10"/>
        <v>0</v>
      </c>
      <c r="X57" s="35">
        <f t="shared" si="7"/>
        <v>0</v>
      </c>
      <c r="Y57" s="59">
        <f t="shared" si="11"/>
        <v>0</v>
      </c>
    </row>
    <row r="58" spans="1:28" x14ac:dyDescent="0.3">
      <c r="A58" s="34">
        <v>9741550</v>
      </c>
      <c r="B58" s="19" t="s">
        <v>161</v>
      </c>
      <c r="C58" s="43" t="s">
        <v>162</v>
      </c>
      <c r="D58" s="18" t="s">
        <v>163</v>
      </c>
      <c r="E58" s="18" t="s">
        <v>162</v>
      </c>
      <c r="F58" s="18" t="s">
        <v>162</v>
      </c>
      <c r="G58" s="46">
        <v>98.843999999999994</v>
      </c>
      <c r="H58" s="48">
        <v>0</v>
      </c>
      <c r="I58" s="20">
        <v>0</v>
      </c>
      <c r="J58" s="21">
        <f t="shared" si="8"/>
        <v>0</v>
      </c>
      <c r="K58" s="48">
        <v>0</v>
      </c>
      <c r="L58" s="20">
        <v>0</v>
      </c>
      <c r="M58" s="55">
        <v>238</v>
      </c>
      <c r="N58" s="22" t="s">
        <v>183</v>
      </c>
      <c r="O58" s="22" t="s">
        <v>197</v>
      </c>
      <c r="P58" s="59">
        <v>17</v>
      </c>
      <c r="Q58" s="23">
        <v>76</v>
      </c>
      <c r="R58" s="23">
        <v>19</v>
      </c>
      <c r="S58" s="23">
        <v>60</v>
      </c>
      <c r="T58" s="24" t="s">
        <v>219</v>
      </c>
      <c r="U58" s="23">
        <f t="shared" si="12"/>
        <v>0</v>
      </c>
      <c r="V58" s="23">
        <f t="shared" si="9"/>
        <v>0</v>
      </c>
      <c r="W58" s="23">
        <f t="shared" si="10"/>
        <v>0</v>
      </c>
      <c r="X58" s="35">
        <f t="shared" si="7"/>
        <v>0</v>
      </c>
      <c r="Y58" s="59">
        <f t="shared" si="11"/>
        <v>0</v>
      </c>
    </row>
    <row r="59" spans="1:28" x14ac:dyDescent="0.3">
      <c r="A59" s="34">
        <v>9741593</v>
      </c>
      <c r="B59" s="19" t="s">
        <v>142</v>
      </c>
      <c r="C59" s="43" t="s">
        <v>162</v>
      </c>
      <c r="D59" s="18" t="s">
        <v>162</v>
      </c>
      <c r="E59" s="18" t="s">
        <v>162</v>
      </c>
      <c r="F59" s="18" t="s">
        <v>162</v>
      </c>
      <c r="G59" s="46">
        <v>91.328999999999994</v>
      </c>
      <c r="H59" s="48">
        <v>0</v>
      </c>
      <c r="I59" s="20">
        <v>0</v>
      </c>
      <c r="J59" s="21">
        <f t="shared" si="8"/>
        <v>0</v>
      </c>
      <c r="K59" s="48">
        <v>0</v>
      </c>
      <c r="L59" s="20">
        <v>0</v>
      </c>
      <c r="M59" s="55">
        <v>236</v>
      </c>
      <c r="N59" s="22" t="s">
        <v>183</v>
      </c>
      <c r="O59" s="22" t="s">
        <v>191</v>
      </c>
      <c r="P59" s="59">
        <v>13</v>
      </c>
      <c r="Q59" s="23">
        <v>26</v>
      </c>
      <c r="R59" s="23">
        <v>18</v>
      </c>
      <c r="S59" s="23">
        <v>48</v>
      </c>
      <c r="T59" s="24" t="s">
        <v>220</v>
      </c>
      <c r="U59" s="23">
        <f t="shared" si="12"/>
        <v>0</v>
      </c>
      <c r="V59" s="23">
        <f t="shared" si="9"/>
        <v>0</v>
      </c>
      <c r="W59" s="23">
        <f t="shared" si="10"/>
        <v>0</v>
      </c>
      <c r="X59" s="35">
        <f t="shared" si="7"/>
        <v>0</v>
      </c>
      <c r="Y59" s="59">
        <f t="shared" si="11"/>
        <v>0</v>
      </c>
    </row>
    <row r="60" spans="1:28" x14ac:dyDescent="0.3">
      <c r="A60" s="34">
        <v>9741623</v>
      </c>
      <c r="B60" s="19" t="s">
        <v>123</v>
      </c>
      <c r="C60" s="43" t="s">
        <v>162</v>
      </c>
      <c r="D60" s="18" t="s">
        <v>162</v>
      </c>
      <c r="E60" s="18" t="s">
        <v>162</v>
      </c>
      <c r="F60" s="18" t="s">
        <v>162</v>
      </c>
      <c r="G60" s="46">
        <v>95.665000000000006</v>
      </c>
      <c r="H60" s="48">
        <v>2</v>
      </c>
      <c r="I60" s="20">
        <v>0</v>
      </c>
      <c r="J60" s="21">
        <f t="shared" si="8"/>
        <v>6</v>
      </c>
      <c r="K60" s="48">
        <v>0</v>
      </c>
      <c r="L60" s="20">
        <v>0</v>
      </c>
      <c r="M60" s="55">
        <v>233</v>
      </c>
      <c r="N60" s="22" t="s">
        <v>183</v>
      </c>
      <c r="O60" s="22" t="s">
        <v>201</v>
      </c>
      <c r="P60" s="59">
        <v>16</v>
      </c>
      <c r="Q60" s="23">
        <v>61</v>
      </c>
      <c r="R60" s="23">
        <v>17</v>
      </c>
      <c r="S60" s="23">
        <v>31</v>
      </c>
      <c r="T60" s="24" t="s">
        <v>220</v>
      </c>
      <c r="U60" s="23">
        <f t="shared" si="12"/>
        <v>0</v>
      </c>
      <c r="V60" s="23">
        <f t="shared" si="9"/>
        <v>1</v>
      </c>
      <c r="W60" s="23">
        <f t="shared" si="10"/>
        <v>0</v>
      </c>
      <c r="X60" s="35">
        <f t="shared" si="7"/>
        <v>0</v>
      </c>
      <c r="Y60" s="59">
        <f t="shared" si="11"/>
        <v>1</v>
      </c>
      <c r="Z60" s="62" t="s">
        <v>239</v>
      </c>
    </row>
    <row r="61" spans="1:28" x14ac:dyDescent="0.3">
      <c r="A61" s="34">
        <v>9742131</v>
      </c>
      <c r="B61" s="19" t="s">
        <v>25</v>
      </c>
      <c r="C61" s="43" t="s">
        <v>162</v>
      </c>
      <c r="D61" s="18" t="s">
        <v>163</v>
      </c>
      <c r="E61" s="18" t="s">
        <v>162</v>
      </c>
      <c r="F61" s="18" t="s">
        <v>162</v>
      </c>
      <c r="G61" s="46">
        <v>91.617999999999995</v>
      </c>
      <c r="H61" s="48">
        <v>1</v>
      </c>
      <c r="I61" s="20">
        <v>3</v>
      </c>
      <c r="J61" s="21">
        <f t="shared" si="8"/>
        <v>6</v>
      </c>
      <c r="K61" s="48">
        <v>0</v>
      </c>
      <c r="L61" s="20">
        <v>0</v>
      </c>
      <c r="M61" s="55">
        <v>218</v>
      </c>
      <c r="N61" s="22" t="s">
        <v>185</v>
      </c>
      <c r="O61" s="22" t="s">
        <v>195</v>
      </c>
      <c r="P61" s="59">
        <v>19</v>
      </c>
      <c r="Q61" s="23">
        <v>96</v>
      </c>
      <c r="R61" s="23">
        <v>16</v>
      </c>
      <c r="S61" s="23">
        <v>24</v>
      </c>
      <c r="T61" s="24" t="s">
        <v>220</v>
      </c>
      <c r="U61" s="23">
        <f t="shared" si="12"/>
        <v>0</v>
      </c>
      <c r="V61" s="23">
        <f t="shared" si="9"/>
        <v>1</v>
      </c>
      <c r="W61" s="23">
        <f t="shared" si="10"/>
        <v>0</v>
      </c>
      <c r="X61" s="35">
        <f t="shared" ref="X61:X92" si="13">COUNTIF(N61,"D ")</f>
        <v>1</v>
      </c>
      <c r="Y61" s="59">
        <f t="shared" si="11"/>
        <v>2</v>
      </c>
      <c r="AA61" t="s">
        <v>249</v>
      </c>
    </row>
    <row r="62" spans="1:28" x14ac:dyDescent="0.3">
      <c r="A62" s="34">
        <v>9742441</v>
      </c>
      <c r="B62" s="19" t="s">
        <v>76</v>
      </c>
      <c r="C62" s="43" t="s">
        <v>162</v>
      </c>
      <c r="D62" s="18" t="s">
        <v>162</v>
      </c>
      <c r="E62" s="18" t="s">
        <v>162</v>
      </c>
      <c r="F62" s="18" t="s">
        <v>162</v>
      </c>
      <c r="G62" s="46">
        <v>94.22</v>
      </c>
      <c r="H62" s="48">
        <v>0</v>
      </c>
      <c r="I62" s="20">
        <v>0</v>
      </c>
      <c r="J62" s="21">
        <f t="shared" si="8"/>
        <v>0</v>
      </c>
      <c r="K62" s="48">
        <v>0</v>
      </c>
      <c r="L62" s="20">
        <v>0</v>
      </c>
      <c r="M62" s="55">
        <v>242</v>
      </c>
      <c r="N62" s="22" t="s">
        <v>181</v>
      </c>
      <c r="O62" s="22" t="s">
        <v>206</v>
      </c>
      <c r="P62" s="59">
        <v>17</v>
      </c>
      <c r="Q62" s="23">
        <v>76</v>
      </c>
      <c r="R62" s="23">
        <v>20</v>
      </c>
      <c r="S62" s="23">
        <v>82</v>
      </c>
      <c r="T62" s="24" t="s">
        <v>219</v>
      </c>
      <c r="U62" s="23">
        <f t="shared" si="12"/>
        <v>0</v>
      </c>
      <c r="V62" s="23">
        <f t="shared" si="9"/>
        <v>0</v>
      </c>
      <c r="W62" s="23">
        <f t="shared" si="10"/>
        <v>0</v>
      </c>
      <c r="X62" s="35">
        <f t="shared" si="13"/>
        <v>0</v>
      </c>
      <c r="Y62" s="59">
        <f t="shared" si="11"/>
        <v>0</v>
      </c>
    </row>
    <row r="63" spans="1:28" x14ac:dyDescent="0.3">
      <c r="A63" s="34">
        <v>9742506</v>
      </c>
      <c r="B63" s="19" t="s">
        <v>120</v>
      </c>
      <c r="C63" s="43" t="s">
        <v>162</v>
      </c>
      <c r="D63" s="18" t="s">
        <v>162</v>
      </c>
      <c r="E63" s="18" t="s">
        <v>162</v>
      </c>
      <c r="F63" s="18" t="s">
        <v>162</v>
      </c>
      <c r="G63" s="46">
        <v>93.352999999999994</v>
      </c>
      <c r="H63" s="48">
        <v>0</v>
      </c>
      <c r="I63" s="20">
        <v>0</v>
      </c>
      <c r="J63" s="21">
        <f t="shared" si="8"/>
        <v>0</v>
      </c>
      <c r="K63" s="48">
        <v>0</v>
      </c>
      <c r="L63" s="20">
        <v>0</v>
      </c>
      <c r="M63" s="55">
        <v>235</v>
      </c>
      <c r="N63" s="22" t="s">
        <v>183</v>
      </c>
      <c r="O63" s="22" t="s">
        <v>188</v>
      </c>
      <c r="P63" s="59">
        <v>11</v>
      </c>
      <c r="Q63" s="23">
        <v>15</v>
      </c>
      <c r="R63" s="23">
        <v>18</v>
      </c>
      <c r="S63" s="23">
        <v>44</v>
      </c>
      <c r="T63" s="24" t="s">
        <v>220</v>
      </c>
      <c r="U63" s="23">
        <f t="shared" si="12"/>
        <v>0</v>
      </c>
      <c r="V63" s="23">
        <f t="shared" si="9"/>
        <v>0</v>
      </c>
      <c r="W63" s="23">
        <f t="shared" si="10"/>
        <v>0</v>
      </c>
      <c r="X63" s="35">
        <f t="shared" si="13"/>
        <v>0</v>
      </c>
      <c r="Y63" s="59">
        <f t="shared" si="11"/>
        <v>0</v>
      </c>
    </row>
    <row r="64" spans="1:28" x14ac:dyDescent="0.3">
      <c r="A64" s="34">
        <v>9742549</v>
      </c>
      <c r="B64" s="19" t="s">
        <v>132</v>
      </c>
      <c r="C64" s="43" t="s">
        <v>162</v>
      </c>
      <c r="D64" s="18" t="s">
        <v>162</v>
      </c>
      <c r="E64" s="18" t="s">
        <v>162</v>
      </c>
      <c r="F64" s="18" t="s">
        <v>162</v>
      </c>
      <c r="G64" s="46">
        <v>97.399000000000001</v>
      </c>
      <c r="H64" s="48">
        <v>0</v>
      </c>
      <c r="I64" s="20">
        <v>0</v>
      </c>
      <c r="J64" s="21">
        <f t="shared" si="8"/>
        <v>0</v>
      </c>
      <c r="K64" s="48">
        <v>0</v>
      </c>
      <c r="L64" s="20">
        <v>0</v>
      </c>
      <c r="M64" s="55">
        <v>231</v>
      </c>
      <c r="N64" s="22" t="s">
        <v>183</v>
      </c>
      <c r="O64" s="22" t="s">
        <v>184</v>
      </c>
      <c r="P64" s="59">
        <v>19</v>
      </c>
      <c r="Q64" s="23">
        <v>97</v>
      </c>
      <c r="R64" s="23">
        <v>18</v>
      </c>
      <c r="S64" s="23">
        <v>44</v>
      </c>
      <c r="T64" s="24" t="s">
        <v>219</v>
      </c>
      <c r="U64" s="23">
        <f t="shared" si="12"/>
        <v>0</v>
      </c>
      <c r="V64" s="23">
        <f t="shared" si="9"/>
        <v>0</v>
      </c>
      <c r="W64" s="23">
        <f t="shared" si="10"/>
        <v>0</v>
      </c>
      <c r="X64" s="35">
        <f t="shared" si="13"/>
        <v>0</v>
      </c>
      <c r="Y64" s="59">
        <f t="shared" si="11"/>
        <v>0</v>
      </c>
    </row>
    <row r="65" spans="1:28" x14ac:dyDescent="0.3">
      <c r="A65" s="34">
        <v>9742808</v>
      </c>
      <c r="B65" s="19" t="s">
        <v>105</v>
      </c>
      <c r="C65" s="43" t="s">
        <v>162</v>
      </c>
      <c r="D65" s="18" t="s">
        <v>162</v>
      </c>
      <c r="E65" s="18" t="s">
        <v>162</v>
      </c>
      <c r="F65" s="18" t="s">
        <v>162</v>
      </c>
      <c r="G65" s="46">
        <v>92.197000000000003</v>
      </c>
      <c r="H65" s="48">
        <v>0</v>
      </c>
      <c r="I65" s="20">
        <v>0</v>
      </c>
      <c r="J65" s="21">
        <f t="shared" si="8"/>
        <v>0</v>
      </c>
      <c r="K65" s="48">
        <v>0</v>
      </c>
      <c r="L65" s="20">
        <v>0</v>
      </c>
      <c r="M65" s="55">
        <v>229</v>
      </c>
      <c r="N65" s="22" t="s">
        <v>183</v>
      </c>
      <c r="O65" s="22" t="s">
        <v>199</v>
      </c>
      <c r="P65" s="59">
        <v>19</v>
      </c>
      <c r="Q65" s="23">
        <v>97</v>
      </c>
      <c r="R65" s="23">
        <v>20</v>
      </c>
      <c r="S65" s="23">
        <v>82</v>
      </c>
      <c r="T65" s="24" t="s">
        <v>219</v>
      </c>
      <c r="U65" s="23">
        <f t="shared" si="12"/>
        <v>0</v>
      </c>
      <c r="V65" s="23">
        <f t="shared" si="9"/>
        <v>0</v>
      </c>
      <c r="W65" s="23">
        <f t="shared" si="10"/>
        <v>0</v>
      </c>
      <c r="X65" s="35">
        <f t="shared" si="13"/>
        <v>0</v>
      </c>
      <c r="Y65" s="59">
        <f t="shared" si="11"/>
        <v>0</v>
      </c>
    </row>
    <row r="66" spans="1:28" x14ac:dyDescent="0.3">
      <c r="A66" s="34">
        <v>9743421</v>
      </c>
      <c r="B66" s="19" t="s">
        <v>53</v>
      </c>
      <c r="C66" s="43" t="s">
        <v>162</v>
      </c>
      <c r="D66" s="18" t="s">
        <v>162</v>
      </c>
      <c r="E66" s="18" t="s">
        <v>162</v>
      </c>
      <c r="F66" s="18" t="s">
        <v>162</v>
      </c>
      <c r="G66" s="46">
        <v>90.751000000000005</v>
      </c>
      <c r="H66" s="48">
        <v>0</v>
      </c>
      <c r="I66" s="20">
        <v>0</v>
      </c>
      <c r="J66" s="21">
        <f t="shared" ref="J66:J97" si="14">I66+(H66*3)</f>
        <v>0</v>
      </c>
      <c r="K66" s="48">
        <v>0</v>
      </c>
      <c r="L66" s="20">
        <v>0</v>
      </c>
      <c r="M66" s="55">
        <v>233</v>
      </c>
      <c r="N66" s="22" t="s">
        <v>183</v>
      </c>
      <c r="O66" s="22" t="s">
        <v>201</v>
      </c>
      <c r="P66" s="59">
        <v>18</v>
      </c>
      <c r="Q66" s="23">
        <v>89</v>
      </c>
      <c r="R66" s="23">
        <v>20</v>
      </c>
      <c r="S66" s="23">
        <v>82</v>
      </c>
      <c r="T66" s="24" t="s">
        <v>219</v>
      </c>
      <c r="U66" s="23">
        <f t="shared" si="12"/>
        <v>0</v>
      </c>
      <c r="V66" s="23">
        <f t="shared" ref="V66:V97" si="15">COUNTIF(J66,"&gt;5")</f>
        <v>0</v>
      </c>
      <c r="W66" s="23">
        <f t="shared" ref="W66:W97" si="16">COUNTIF(K66,"&gt;1")</f>
        <v>0</v>
      </c>
      <c r="X66" s="35">
        <f t="shared" si="13"/>
        <v>0</v>
      </c>
      <c r="Y66" s="59">
        <f t="shared" ref="Y66:Y97" si="17">SUM(U66:X66)</f>
        <v>0</v>
      </c>
    </row>
    <row r="67" spans="1:28" x14ac:dyDescent="0.3">
      <c r="A67" s="34">
        <v>9743456</v>
      </c>
      <c r="B67" s="19" t="s">
        <v>150</v>
      </c>
      <c r="C67" s="43" t="s">
        <v>163</v>
      </c>
      <c r="D67" s="18" t="s">
        <v>163</v>
      </c>
      <c r="E67" s="18" t="s">
        <v>162</v>
      </c>
      <c r="F67" s="18" t="s">
        <v>162</v>
      </c>
      <c r="G67" s="46">
        <v>76.59</v>
      </c>
      <c r="H67" s="48">
        <v>3</v>
      </c>
      <c r="I67" s="20">
        <v>8</v>
      </c>
      <c r="J67" s="21">
        <f t="shared" si="14"/>
        <v>17</v>
      </c>
      <c r="K67" s="53">
        <v>2</v>
      </c>
      <c r="L67" s="20">
        <v>0</v>
      </c>
      <c r="M67" s="56">
        <v>221</v>
      </c>
      <c r="N67" s="27" t="s">
        <v>185</v>
      </c>
      <c r="O67" s="22" t="s">
        <v>215</v>
      </c>
      <c r="P67" s="59">
        <v>14</v>
      </c>
      <c r="Q67" s="23">
        <v>36</v>
      </c>
      <c r="R67" s="23">
        <v>17</v>
      </c>
      <c r="S67" s="23">
        <v>31</v>
      </c>
      <c r="T67" s="24" t="s">
        <v>220</v>
      </c>
      <c r="U67" s="23">
        <f t="shared" si="12"/>
        <v>1</v>
      </c>
      <c r="V67" s="23">
        <f t="shared" si="15"/>
        <v>1</v>
      </c>
      <c r="W67" s="23">
        <f t="shared" si="16"/>
        <v>1</v>
      </c>
      <c r="X67" s="35">
        <f t="shared" si="13"/>
        <v>1</v>
      </c>
      <c r="Y67" s="59">
        <f t="shared" si="17"/>
        <v>4</v>
      </c>
      <c r="Z67" s="62" t="s">
        <v>240</v>
      </c>
      <c r="AA67" t="s">
        <v>249</v>
      </c>
    </row>
    <row r="68" spans="1:28" x14ac:dyDescent="0.3">
      <c r="A68" s="34">
        <v>9743596</v>
      </c>
      <c r="B68" s="19" t="s">
        <v>0</v>
      </c>
      <c r="C68" s="43" t="s">
        <v>162</v>
      </c>
      <c r="D68" s="18" t="s">
        <v>162</v>
      </c>
      <c r="E68" s="18" t="s">
        <v>162</v>
      </c>
      <c r="F68" s="18" t="s">
        <v>162</v>
      </c>
      <c r="G68" s="46">
        <v>98.843999999999994</v>
      </c>
      <c r="H68" s="48">
        <v>0</v>
      </c>
      <c r="I68" s="20">
        <v>0</v>
      </c>
      <c r="J68" s="21">
        <f t="shared" si="14"/>
        <v>0</v>
      </c>
      <c r="K68" s="48">
        <v>0</v>
      </c>
      <c r="L68" s="20">
        <v>0</v>
      </c>
      <c r="M68" s="55">
        <v>251</v>
      </c>
      <c r="N68" s="22" t="s">
        <v>181</v>
      </c>
      <c r="O68" s="22" t="s">
        <v>182</v>
      </c>
      <c r="P68" s="59">
        <v>18</v>
      </c>
      <c r="Q68" s="23">
        <v>89</v>
      </c>
      <c r="R68" s="23">
        <v>20</v>
      </c>
      <c r="S68" s="23">
        <v>82</v>
      </c>
      <c r="T68" s="24" t="s">
        <v>219</v>
      </c>
      <c r="U68" s="23">
        <f t="shared" si="12"/>
        <v>0</v>
      </c>
      <c r="V68" s="23">
        <f t="shared" si="15"/>
        <v>0</v>
      </c>
      <c r="W68" s="23">
        <f t="shared" si="16"/>
        <v>0</v>
      </c>
      <c r="X68" s="35">
        <f t="shared" si="13"/>
        <v>0</v>
      </c>
      <c r="Y68" s="59">
        <f t="shared" si="17"/>
        <v>0</v>
      </c>
    </row>
    <row r="69" spans="1:28" x14ac:dyDescent="0.3">
      <c r="A69" s="34">
        <v>9743642</v>
      </c>
      <c r="B69" s="19" t="s">
        <v>148</v>
      </c>
      <c r="C69" s="43" t="s">
        <v>162</v>
      </c>
      <c r="D69" s="18" t="s">
        <v>162</v>
      </c>
      <c r="E69" s="18" t="s">
        <v>162</v>
      </c>
      <c r="F69" s="18" t="s">
        <v>163</v>
      </c>
      <c r="G69" s="46">
        <v>92.486000000000004</v>
      </c>
      <c r="H69" s="48">
        <v>0</v>
      </c>
      <c r="I69" s="20">
        <v>0</v>
      </c>
      <c r="J69" s="21">
        <f t="shared" si="14"/>
        <v>0</v>
      </c>
      <c r="K69" s="48">
        <v>0</v>
      </c>
      <c r="L69" s="20">
        <v>0</v>
      </c>
      <c r="M69" s="55">
        <v>220</v>
      </c>
      <c r="N69" s="22" t="s">
        <v>185</v>
      </c>
      <c r="O69" s="22" t="s">
        <v>187</v>
      </c>
      <c r="P69" s="59">
        <v>7</v>
      </c>
      <c r="Q69" s="23">
        <v>4</v>
      </c>
      <c r="R69" s="23">
        <v>8</v>
      </c>
      <c r="S69" s="23">
        <v>2</v>
      </c>
      <c r="T69" s="24" t="s">
        <v>221</v>
      </c>
      <c r="U69" s="23">
        <f t="shared" si="12"/>
        <v>0</v>
      </c>
      <c r="V69" s="23">
        <f t="shared" si="15"/>
        <v>0</v>
      </c>
      <c r="W69" s="23">
        <f t="shared" si="16"/>
        <v>0</v>
      </c>
      <c r="X69" s="35">
        <f t="shared" si="13"/>
        <v>1</v>
      </c>
      <c r="Y69" s="59">
        <f t="shared" si="17"/>
        <v>1</v>
      </c>
      <c r="AA69" t="s">
        <v>244</v>
      </c>
    </row>
    <row r="70" spans="1:28" x14ac:dyDescent="0.3">
      <c r="A70" s="34">
        <v>9743685</v>
      </c>
      <c r="B70" s="19" t="s">
        <v>258</v>
      </c>
      <c r="C70" s="43" t="s">
        <v>162</v>
      </c>
      <c r="D70" s="18" t="s">
        <v>162</v>
      </c>
      <c r="E70" s="18" t="s">
        <v>162</v>
      </c>
      <c r="F70" s="18" t="s">
        <v>162</v>
      </c>
      <c r="G70" s="46">
        <v>97.977000000000004</v>
      </c>
      <c r="H70" s="48">
        <v>0</v>
      </c>
      <c r="I70" s="20">
        <v>0</v>
      </c>
      <c r="J70" s="21">
        <f t="shared" si="14"/>
        <v>0</v>
      </c>
      <c r="K70" s="48">
        <v>0</v>
      </c>
      <c r="L70" s="20">
        <v>0</v>
      </c>
      <c r="M70" s="55">
        <v>239</v>
      </c>
      <c r="N70" s="22" t="s">
        <v>183</v>
      </c>
      <c r="O70" s="22" t="s">
        <v>212</v>
      </c>
      <c r="P70" s="59">
        <v>17</v>
      </c>
      <c r="Q70" s="23">
        <v>76</v>
      </c>
      <c r="R70" s="23">
        <v>19</v>
      </c>
      <c r="S70" s="23">
        <v>60</v>
      </c>
      <c r="T70" s="24" t="s">
        <v>219</v>
      </c>
      <c r="U70" s="23">
        <f t="shared" si="12"/>
        <v>0</v>
      </c>
      <c r="V70" s="23">
        <f t="shared" si="15"/>
        <v>0</v>
      </c>
      <c r="W70" s="23">
        <f t="shared" si="16"/>
        <v>0</v>
      </c>
      <c r="X70" s="35">
        <f t="shared" si="13"/>
        <v>0</v>
      </c>
      <c r="Y70" s="59">
        <f t="shared" si="17"/>
        <v>0</v>
      </c>
    </row>
    <row r="71" spans="1:28" x14ac:dyDescent="0.3">
      <c r="A71" s="34">
        <v>9743863</v>
      </c>
      <c r="B71" s="19" t="s">
        <v>81</v>
      </c>
      <c r="C71" s="43" t="s">
        <v>162</v>
      </c>
      <c r="D71" s="18" t="s">
        <v>162</v>
      </c>
      <c r="E71" s="18" t="s">
        <v>162</v>
      </c>
      <c r="F71" s="18" t="s">
        <v>162</v>
      </c>
      <c r="G71" s="46">
        <v>81.792000000000002</v>
      </c>
      <c r="H71" s="48">
        <v>1</v>
      </c>
      <c r="I71" s="20">
        <v>1</v>
      </c>
      <c r="J71" s="21">
        <f t="shared" si="14"/>
        <v>4</v>
      </c>
      <c r="K71" s="48">
        <v>0</v>
      </c>
      <c r="L71" s="20">
        <v>0</v>
      </c>
      <c r="M71" s="55">
        <v>241</v>
      </c>
      <c r="N71" s="22" t="s">
        <v>181</v>
      </c>
      <c r="O71" s="22" t="s">
        <v>203</v>
      </c>
      <c r="P71" s="59">
        <v>16</v>
      </c>
      <c r="Q71" s="23">
        <v>61</v>
      </c>
      <c r="R71" s="23">
        <v>17</v>
      </c>
      <c r="S71" s="23">
        <v>31</v>
      </c>
      <c r="T71" s="24" t="s">
        <v>220</v>
      </c>
      <c r="U71" s="23">
        <v>1</v>
      </c>
      <c r="V71" s="23">
        <f t="shared" si="15"/>
        <v>0</v>
      </c>
      <c r="W71" s="23">
        <f t="shared" si="16"/>
        <v>0</v>
      </c>
      <c r="X71" s="35">
        <f t="shared" si="13"/>
        <v>0</v>
      </c>
      <c r="Y71" s="59">
        <f t="shared" si="17"/>
        <v>1</v>
      </c>
      <c r="AB71" t="s">
        <v>252</v>
      </c>
    </row>
    <row r="72" spans="1:28" x14ac:dyDescent="0.3">
      <c r="A72" s="34">
        <v>9743987</v>
      </c>
      <c r="B72" s="19" t="s">
        <v>260</v>
      </c>
      <c r="C72" s="43" t="s">
        <v>162</v>
      </c>
      <c r="D72" s="18" t="s">
        <v>163</v>
      </c>
      <c r="E72" s="18" t="s">
        <v>162</v>
      </c>
      <c r="F72" s="18" t="s">
        <v>162</v>
      </c>
      <c r="G72" s="46">
        <v>74</v>
      </c>
      <c r="H72" s="48">
        <v>0</v>
      </c>
      <c r="I72" s="20">
        <v>0</v>
      </c>
      <c r="J72" s="21">
        <f t="shared" si="14"/>
        <v>0</v>
      </c>
      <c r="K72" s="48">
        <v>0</v>
      </c>
      <c r="L72" s="20">
        <v>0</v>
      </c>
      <c r="M72" s="55">
        <v>233</v>
      </c>
      <c r="N72" s="22" t="s">
        <v>183</v>
      </c>
      <c r="O72" s="22" t="s">
        <v>201</v>
      </c>
      <c r="P72" s="59">
        <v>17</v>
      </c>
      <c r="Q72" s="23">
        <v>76</v>
      </c>
      <c r="R72" s="23">
        <v>20</v>
      </c>
      <c r="S72" s="23">
        <v>82</v>
      </c>
      <c r="T72" s="24" t="s">
        <v>219</v>
      </c>
      <c r="U72" s="23">
        <f t="shared" ref="U72:U89" si="18">COUNTIF(G72,"&lt;81")</f>
        <v>1</v>
      </c>
      <c r="V72" s="23">
        <f t="shared" si="15"/>
        <v>0</v>
      </c>
      <c r="W72" s="23">
        <f t="shared" si="16"/>
        <v>0</v>
      </c>
      <c r="X72" s="35">
        <f t="shared" si="13"/>
        <v>0</v>
      </c>
      <c r="Y72" s="59">
        <f t="shared" si="17"/>
        <v>1</v>
      </c>
      <c r="Z72" s="62" t="s">
        <v>239</v>
      </c>
    </row>
    <row r="73" spans="1:28" x14ac:dyDescent="0.3">
      <c r="A73" s="34">
        <v>9744134</v>
      </c>
      <c r="B73" s="19" t="s">
        <v>44</v>
      </c>
      <c r="C73" s="43" t="s">
        <v>162</v>
      </c>
      <c r="D73" s="18" t="s">
        <v>162</v>
      </c>
      <c r="E73" s="18" t="s">
        <v>162</v>
      </c>
      <c r="F73" s="18" t="s">
        <v>162</v>
      </c>
      <c r="G73" s="46">
        <v>79.77</v>
      </c>
      <c r="H73" s="48">
        <v>1</v>
      </c>
      <c r="I73" s="20">
        <v>3</v>
      </c>
      <c r="J73" s="21">
        <f t="shared" si="14"/>
        <v>6</v>
      </c>
      <c r="K73" s="48">
        <v>4</v>
      </c>
      <c r="L73" s="20">
        <v>0</v>
      </c>
      <c r="M73" s="55">
        <v>222</v>
      </c>
      <c r="N73" s="22" t="s">
        <v>185</v>
      </c>
      <c r="O73" s="22" t="s">
        <v>216</v>
      </c>
      <c r="P73" s="59">
        <v>14</v>
      </c>
      <c r="Q73" s="23">
        <v>36</v>
      </c>
      <c r="R73" s="23">
        <v>15</v>
      </c>
      <c r="S73" s="23">
        <v>16</v>
      </c>
      <c r="T73" s="24" t="s">
        <v>221</v>
      </c>
      <c r="U73" s="23">
        <f t="shared" si="18"/>
        <v>1</v>
      </c>
      <c r="V73" s="23">
        <f t="shared" si="15"/>
        <v>1</v>
      </c>
      <c r="W73" s="23">
        <f t="shared" si="16"/>
        <v>1</v>
      </c>
      <c r="X73" s="35">
        <f t="shared" si="13"/>
        <v>1</v>
      </c>
      <c r="Y73" s="59">
        <f t="shared" si="17"/>
        <v>4</v>
      </c>
      <c r="AA73" t="s">
        <v>249</v>
      </c>
      <c r="AB73" t="s">
        <v>241</v>
      </c>
    </row>
    <row r="74" spans="1:28" x14ac:dyDescent="0.3">
      <c r="A74" s="34">
        <v>9744274</v>
      </c>
      <c r="B74" s="19" t="s">
        <v>35</v>
      </c>
      <c r="C74" s="43" t="s">
        <v>162</v>
      </c>
      <c r="D74" s="18" t="s">
        <v>162</v>
      </c>
      <c r="E74" s="18" t="s">
        <v>162</v>
      </c>
      <c r="F74" s="18" t="s">
        <v>162</v>
      </c>
      <c r="G74" s="46">
        <v>91.617999999999995</v>
      </c>
      <c r="H74" s="48">
        <v>0</v>
      </c>
      <c r="I74" s="20">
        <v>0</v>
      </c>
      <c r="J74" s="21">
        <f t="shared" si="14"/>
        <v>0</v>
      </c>
      <c r="K74" s="48">
        <v>0</v>
      </c>
      <c r="L74" s="20">
        <v>0</v>
      </c>
      <c r="M74" s="55">
        <v>239</v>
      </c>
      <c r="N74" s="22" t="s">
        <v>183</v>
      </c>
      <c r="O74" s="22" t="s">
        <v>212</v>
      </c>
      <c r="P74" s="59">
        <v>16</v>
      </c>
      <c r="Q74" s="23">
        <v>61</v>
      </c>
      <c r="R74" s="23">
        <v>20</v>
      </c>
      <c r="S74" s="23">
        <v>82</v>
      </c>
      <c r="T74" s="24" t="s">
        <v>219</v>
      </c>
      <c r="U74" s="23">
        <f t="shared" si="18"/>
        <v>0</v>
      </c>
      <c r="V74" s="23">
        <f t="shared" si="15"/>
        <v>0</v>
      </c>
      <c r="W74" s="23">
        <f t="shared" si="16"/>
        <v>0</v>
      </c>
      <c r="X74" s="35">
        <f t="shared" si="13"/>
        <v>0</v>
      </c>
      <c r="Y74" s="59">
        <f t="shared" si="17"/>
        <v>0</v>
      </c>
    </row>
    <row r="75" spans="1:28" x14ac:dyDescent="0.3">
      <c r="A75" s="34">
        <v>9744282</v>
      </c>
      <c r="B75" s="19" t="s">
        <v>134</v>
      </c>
      <c r="C75" s="43" t="s">
        <v>162</v>
      </c>
      <c r="D75" s="18" t="s">
        <v>162</v>
      </c>
      <c r="E75" s="18" t="s">
        <v>162</v>
      </c>
      <c r="F75" s="18" t="s">
        <v>162</v>
      </c>
      <c r="G75" s="46">
        <v>99.132999999999996</v>
      </c>
      <c r="H75" s="48">
        <v>0</v>
      </c>
      <c r="I75" s="20">
        <v>0</v>
      </c>
      <c r="J75" s="21">
        <f t="shared" si="14"/>
        <v>0</v>
      </c>
      <c r="K75" s="48">
        <v>0</v>
      </c>
      <c r="L75" s="20">
        <v>0</v>
      </c>
      <c r="M75" s="55">
        <v>233</v>
      </c>
      <c r="N75" s="22" t="s">
        <v>183</v>
      </c>
      <c r="O75" s="22" t="s">
        <v>201</v>
      </c>
      <c r="P75" s="59">
        <v>13</v>
      </c>
      <c r="Q75" s="23">
        <v>28</v>
      </c>
      <c r="R75" s="23">
        <v>20</v>
      </c>
      <c r="S75" s="23">
        <v>82</v>
      </c>
      <c r="T75" s="24" t="s">
        <v>220</v>
      </c>
      <c r="U75" s="23">
        <f t="shared" si="18"/>
        <v>0</v>
      </c>
      <c r="V75" s="23">
        <f t="shared" si="15"/>
        <v>0</v>
      </c>
      <c r="W75" s="23">
        <f t="shared" si="16"/>
        <v>0</v>
      </c>
      <c r="X75" s="35">
        <f t="shared" si="13"/>
        <v>0</v>
      </c>
      <c r="Y75" s="59">
        <f t="shared" si="17"/>
        <v>0</v>
      </c>
    </row>
    <row r="76" spans="1:28" x14ac:dyDescent="0.3">
      <c r="A76" s="34">
        <v>9744290</v>
      </c>
      <c r="B76" s="19" t="s">
        <v>50</v>
      </c>
      <c r="C76" s="43" t="s">
        <v>162</v>
      </c>
      <c r="D76" s="18" t="s">
        <v>162</v>
      </c>
      <c r="E76" s="18" t="s">
        <v>162</v>
      </c>
      <c r="F76" s="18" t="s">
        <v>162</v>
      </c>
      <c r="G76" s="46">
        <v>97.11</v>
      </c>
      <c r="H76" s="48">
        <v>0</v>
      </c>
      <c r="I76" s="20">
        <v>2</v>
      </c>
      <c r="J76" s="21">
        <f t="shared" si="14"/>
        <v>2</v>
      </c>
      <c r="K76" s="48">
        <v>0</v>
      </c>
      <c r="L76" s="20">
        <v>0</v>
      </c>
      <c r="M76" s="55">
        <v>231</v>
      </c>
      <c r="N76" s="22" t="s">
        <v>183</v>
      </c>
      <c r="O76" s="22" t="s">
        <v>184</v>
      </c>
      <c r="P76" s="59">
        <v>18</v>
      </c>
      <c r="Q76" s="23">
        <v>89</v>
      </c>
      <c r="R76" s="23">
        <v>18</v>
      </c>
      <c r="S76" s="23">
        <v>44</v>
      </c>
      <c r="T76" s="24" t="s">
        <v>219</v>
      </c>
      <c r="U76" s="23">
        <f t="shared" si="18"/>
        <v>0</v>
      </c>
      <c r="V76" s="23">
        <f t="shared" si="15"/>
        <v>0</v>
      </c>
      <c r="W76" s="23">
        <f t="shared" si="16"/>
        <v>0</v>
      </c>
      <c r="X76" s="35">
        <f t="shared" si="13"/>
        <v>0</v>
      </c>
      <c r="Y76" s="59">
        <f t="shared" si="17"/>
        <v>0</v>
      </c>
    </row>
    <row r="77" spans="1:28" x14ac:dyDescent="0.3">
      <c r="A77" s="34">
        <v>9744371</v>
      </c>
      <c r="B77" s="19" t="s">
        <v>25</v>
      </c>
      <c r="C77" s="43" t="s">
        <v>162</v>
      </c>
      <c r="D77" s="18" t="s">
        <v>162</v>
      </c>
      <c r="E77" s="18" t="s">
        <v>162</v>
      </c>
      <c r="F77" s="18" t="s">
        <v>162</v>
      </c>
      <c r="G77" s="46">
        <v>95.087000000000003</v>
      </c>
      <c r="H77" s="48">
        <v>0</v>
      </c>
      <c r="I77" s="20">
        <v>0</v>
      </c>
      <c r="J77" s="21">
        <f t="shared" si="14"/>
        <v>0</v>
      </c>
      <c r="K77" s="48">
        <v>0</v>
      </c>
      <c r="L77" s="20">
        <v>0</v>
      </c>
      <c r="M77" s="55">
        <v>238</v>
      </c>
      <c r="N77" s="22" t="s">
        <v>183</v>
      </c>
      <c r="O77" s="22" t="s">
        <v>197</v>
      </c>
      <c r="P77" s="59">
        <v>14</v>
      </c>
      <c r="Q77" s="23">
        <v>36</v>
      </c>
      <c r="R77" s="23">
        <v>20</v>
      </c>
      <c r="S77" s="23">
        <v>82</v>
      </c>
      <c r="T77" s="24" t="s">
        <v>220</v>
      </c>
      <c r="U77" s="23">
        <f t="shared" si="18"/>
        <v>0</v>
      </c>
      <c r="V77" s="23">
        <f t="shared" si="15"/>
        <v>0</v>
      </c>
      <c r="W77" s="23">
        <f t="shared" si="16"/>
        <v>0</v>
      </c>
      <c r="X77" s="35">
        <f t="shared" si="13"/>
        <v>0</v>
      </c>
      <c r="Y77" s="59">
        <f t="shared" si="17"/>
        <v>0</v>
      </c>
    </row>
    <row r="78" spans="1:28" x14ac:dyDescent="0.3">
      <c r="A78" s="34">
        <v>9744487</v>
      </c>
      <c r="B78" s="19" t="s">
        <v>70</v>
      </c>
      <c r="C78" s="43" t="s">
        <v>162</v>
      </c>
      <c r="D78" s="18" t="s">
        <v>162</v>
      </c>
      <c r="E78" s="18" t="s">
        <v>162</v>
      </c>
      <c r="F78" s="18" t="s">
        <v>162</v>
      </c>
      <c r="G78" s="46">
        <v>79.769000000000005</v>
      </c>
      <c r="H78" s="48">
        <v>0</v>
      </c>
      <c r="I78" s="20">
        <v>0</v>
      </c>
      <c r="J78" s="21">
        <f t="shared" si="14"/>
        <v>0</v>
      </c>
      <c r="K78" s="48">
        <v>1</v>
      </c>
      <c r="L78" s="20">
        <v>0</v>
      </c>
      <c r="M78" s="55">
        <v>234</v>
      </c>
      <c r="N78" s="22" t="s">
        <v>183</v>
      </c>
      <c r="O78" s="22" t="s">
        <v>204</v>
      </c>
      <c r="P78" s="59">
        <v>18</v>
      </c>
      <c r="Q78" s="23">
        <v>89</v>
      </c>
      <c r="R78" s="23">
        <v>18</v>
      </c>
      <c r="S78" s="23">
        <v>44</v>
      </c>
      <c r="T78" s="24" t="s">
        <v>219</v>
      </c>
      <c r="U78" s="23">
        <f t="shared" si="18"/>
        <v>1</v>
      </c>
      <c r="V78" s="23">
        <f t="shared" si="15"/>
        <v>0</v>
      </c>
      <c r="W78" s="23">
        <f t="shared" si="16"/>
        <v>0</v>
      </c>
      <c r="X78" s="35">
        <f t="shared" si="13"/>
        <v>0</v>
      </c>
      <c r="Y78" s="59">
        <f t="shared" si="17"/>
        <v>1</v>
      </c>
      <c r="Z78" s="62" t="s">
        <v>239</v>
      </c>
    </row>
    <row r="79" spans="1:28" x14ac:dyDescent="0.3">
      <c r="A79" s="34">
        <v>9744495</v>
      </c>
      <c r="B79" s="19" t="s">
        <v>72</v>
      </c>
      <c r="C79" s="43" t="s">
        <v>162</v>
      </c>
      <c r="D79" s="18" t="s">
        <v>162</v>
      </c>
      <c r="E79" s="18" t="s">
        <v>162</v>
      </c>
      <c r="F79" s="18" t="s">
        <v>162</v>
      </c>
      <c r="G79" s="46">
        <v>98.266000000000005</v>
      </c>
      <c r="H79" s="48">
        <v>0</v>
      </c>
      <c r="I79" s="20">
        <v>0</v>
      </c>
      <c r="J79" s="21">
        <f t="shared" si="14"/>
        <v>0</v>
      </c>
      <c r="K79" s="48">
        <v>0</v>
      </c>
      <c r="L79" s="20">
        <v>0</v>
      </c>
      <c r="M79" s="55">
        <v>251</v>
      </c>
      <c r="N79" s="22" t="s">
        <v>181</v>
      </c>
      <c r="O79" s="22" t="s">
        <v>182</v>
      </c>
      <c r="P79" s="59">
        <v>18</v>
      </c>
      <c r="Q79" s="23">
        <v>89</v>
      </c>
      <c r="R79" s="23">
        <v>20</v>
      </c>
      <c r="S79" s="23">
        <v>82</v>
      </c>
      <c r="T79" s="24" t="s">
        <v>219</v>
      </c>
      <c r="U79" s="23">
        <f t="shared" si="18"/>
        <v>0</v>
      </c>
      <c r="V79" s="23">
        <f t="shared" si="15"/>
        <v>0</v>
      </c>
      <c r="W79" s="23">
        <f t="shared" si="16"/>
        <v>0</v>
      </c>
      <c r="X79" s="35">
        <f t="shared" si="13"/>
        <v>0</v>
      </c>
      <c r="Y79" s="59">
        <f t="shared" si="17"/>
        <v>0</v>
      </c>
    </row>
    <row r="80" spans="1:28" x14ac:dyDescent="0.3">
      <c r="A80" s="34">
        <v>9744606</v>
      </c>
      <c r="B80" s="19" t="s">
        <v>5</v>
      </c>
      <c r="C80" s="43" t="s">
        <v>162</v>
      </c>
      <c r="D80" s="18" t="s">
        <v>163</v>
      </c>
      <c r="E80" s="18" t="s">
        <v>162</v>
      </c>
      <c r="F80" s="18" t="s">
        <v>162</v>
      </c>
      <c r="G80" s="46">
        <v>93.352999999999994</v>
      </c>
      <c r="H80" s="48">
        <v>0</v>
      </c>
      <c r="I80" s="20">
        <v>1</v>
      </c>
      <c r="J80" s="21">
        <f t="shared" si="14"/>
        <v>1</v>
      </c>
      <c r="K80" s="48">
        <v>0</v>
      </c>
      <c r="L80" s="20">
        <v>0</v>
      </c>
      <c r="M80" s="55">
        <v>235</v>
      </c>
      <c r="N80" s="22" t="s">
        <v>183</v>
      </c>
      <c r="O80" s="22" t="s">
        <v>188</v>
      </c>
      <c r="P80" s="59">
        <v>17</v>
      </c>
      <c r="Q80" s="23">
        <v>76</v>
      </c>
      <c r="R80" s="23">
        <v>19</v>
      </c>
      <c r="S80" s="23">
        <v>60</v>
      </c>
      <c r="T80" s="24" t="s">
        <v>219</v>
      </c>
      <c r="U80" s="23">
        <f t="shared" si="18"/>
        <v>0</v>
      </c>
      <c r="V80" s="23">
        <f t="shared" si="15"/>
        <v>0</v>
      </c>
      <c r="W80" s="23">
        <f t="shared" si="16"/>
        <v>0</v>
      </c>
      <c r="X80" s="35">
        <f t="shared" si="13"/>
        <v>0</v>
      </c>
      <c r="Y80" s="59">
        <f t="shared" si="17"/>
        <v>0</v>
      </c>
    </row>
    <row r="81" spans="1:28" x14ac:dyDescent="0.3">
      <c r="A81" s="34">
        <v>9744614</v>
      </c>
      <c r="B81" s="19" t="s">
        <v>91</v>
      </c>
      <c r="C81" s="43" t="s">
        <v>163</v>
      </c>
      <c r="D81" s="18" t="s">
        <v>162</v>
      </c>
      <c r="E81" s="18" t="s">
        <v>162</v>
      </c>
      <c r="F81" s="18" t="s">
        <v>162</v>
      </c>
      <c r="G81" s="46">
        <v>80</v>
      </c>
      <c r="H81" s="48">
        <v>0</v>
      </c>
      <c r="I81" s="20">
        <v>0</v>
      </c>
      <c r="J81" s="21">
        <f t="shared" si="14"/>
        <v>0</v>
      </c>
      <c r="K81" s="48">
        <v>3</v>
      </c>
      <c r="L81" s="20">
        <v>0</v>
      </c>
      <c r="M81" s="55">
        <v>225</v>
      </c>
      <c r="N81" s="22" t="s">
        <v>185</v>
      </c>
      <c r="O81" s="22" t="s">
        <v>196</v>
      </c>
      <c r="P81" s="59">
        <v>8</v>
      </c>
      <c r="Q81" s="23">
        <v>5</v>
      </c>
      <c r="R81" s="23">
        <v>0</v>
      </c>
      <c r="S81" s="23">
        <v>0</v>
      </c>
      <c r="T81" s="24" t="s">
        <v>221</v>
      </c>
      <c r="U81" s="23">
        <f t="shared" si="18"/>
        <v>1</v>
      </c>
      <c r="V81" s="23">
        <f t="shared" si="15"/>
        <v>0</v>
      </c>
      <c r="W81" s="23">
        <f t="shared" si="16"/>
        <v>1</v>
      </c>
      <c r="X81" s="35">
        <f t="shared" si="13"/>
        <v>1</v>
      </c>
      <c r="Y81" s="59">
        <f t="shared" si="17"/>
        <v>3</v>
      </c>
      <c r="AA81" t="s">
        <v>244</v>
      </c>
    </row>
    <row r="82" spans="1:28" x14ac:dyDescent="0.3">
      <c r="A82" s="34">
        <v>9744622</v>
      </c>
      <c r="B82" s="19" t="s">
        <v>69</v>
      </c>
      <c r="C82" s="43" t="s">
        <v>162</v>
      </c>
      <c r="D82" s="18" t="s">
        <v>162</v>
      </c>
      <c r="E82" s="18" t="s">
        <v>162</v>
      </c>
      <c r="F82" s="18" t="s">
        <v>163</v>
      </c>
      <c r="G82" s="46">
        <v>98.266000000000005</v>
      </c>
      <c r="H82" s="48">
        <v>0</v>
      </c>
      <c r="I82" s="20">
        <v>0</v>
      </c>
      <c r="J82" s="21">
        <f t="shared" si="14"/>
        <v>0</v>
      </c>
      <c r="K82" s="48">
        <v>0</v>
      </c>
      <c r="L82" s="20">
        <v>0</v>
      </c>
      <c r="M82" s="55">
        <v>235</v>
      </c>
      <c r="N82" s="22" t="s">
        <v>183</v>
      </c>
      <c r="O82" s="22" t="s">
        <v>188</v>
      </c>
      <c r="P82" s="59">
        <v>11</v>
      </c>
      <c r="Q82" s="23">
        <v>15</v>
      </c>
      <c r="R82" s="23">
        <v>17</v>
      </c>
      <c r="S82" s="23">
        <v>31</v>
      </c>
      <c r="T82" s="24" t="s">
        <v>221</v>
      </c>
      <c r="U82" s="23">
        <f t="shared" si="18"/>
        <v>0</v>
      </c>
      <c r="V82" s="23">
        <f t="shared" si="15"/>
        <v>0</v>
      </c>
      <c r="W82" s="23">
        <f t="shared" si="16"/>
        <v>0</v>
      </c>
      <c r="X82" s="35">
        <f t="shared" si="13"/>
        <v>0</v>
      </c>
      <c r="Y82" s="59">
        <f t="shared" si="17"/>
        <v>0</v>
      </c>
    </row>
    <row r="83" spans="1:28" x14ac:dyDescent="0.3">
      <c r="A83" s="34">
        <v>9744673</v>
      </c>
      <c r="B83" s="19" t="s">
        <v>51</v>
      </c>
      <c r="C83" s="43" t="s">
        <v>162</v>
      </c>
      <c r="D83" s="18" t="s">
        <v>162</v>
      </c>
      <c r="E83" s="18" t="s">
        <v>162</v>
      </c>
      <c r="F83" s="18" t="s">
        <v>162</v>
      </c>
      <c r="G83" s="46">
        <v>97.11</v>
      </c>
      <c r="H83" s="48">
        <v>0</v>
      </c>
      <c r="I83" s="20">
        <v>0</v>
      </c>
      <c r="J83" s="21">
        <f t="shared" si="14"/>
        <v>0</v>
      </c>
      <c r="K83" s="48">
        <v>0</v>
      </c>
      <c r="L83" s="20">
        <v>0</v>
      </c>
      <c r="M83" s="55">
        <v>237</v>
      </c>
      <c r="N83" s="22" t="s">
        <v>183</v>
      </c>
      <c r="O83" s="22" t="s">
        <v>190</v>
      </c>
      <c r="P83" s="59">
        <v>12</v>
      </c>
      <c r="Q83" s="23">
        <v>21</v>
      </c>
      <c r="R83" s="23">
        <v>13</v>
      </c>
      <c r="S83" s="23">
        <v>9</v>
      </c>
      <c r="T83" s="24" t="s">
        <v>221</v>
      </c>
      <c r="U83" s="23">
        <f t="shared" si="18"/>
        <v>0</v>
      </c>
      <c r="V83" s="23">
        <f t="shared" si="15"/>
        <v>0</v>
      </c>
      <c r="W83" s="23">
        <f t="shared" si="16"/>
        <v>0</v>
      </c>
      <c r="X83" s="35">
        <f t="shared" si="13"/>
        <v>0</v>
      </c>
      <c r="Y83" s="59">
        <f t="shared" si="17"/>
        <v>0</v>
      </c>
    </row>
    <row r="84" spans="1:28" x14ac:dyDescent="0.3">
      <c r="A84" s="34">
        <v>9744711</v>
      </c>
      <c r="B84" s="19" t="s">
        <v>138</v>
      </c>
      <c r="C84" s="43" t="s">
        <v>162</v>
      </c>
      <c r="D84" s="18" t="s">
        <v>162</v>
      </c>
      <c r="E84" s="18" t="s">
        <v>162</v>
      </c>
      <c r="F84" s="18" t="s">
        <v>162</v>
      </c>
      <c r="G84" s="46">
        <v>76.59</v>
      </c>
      <c r="H84" s="48">
        <v>14</v>
      </c>
      <c r="I84" s="20">
        <v>3</v>
      </c>
      <c r="J84" s="21">
        <f t="shared" si="14"/>
        <v>45</v>
      </c>
      <c r="K84" s="48">
        <v>3</v>
      </c>
      <c r="L84" s="20">
        <v>0</v>
      </c>
      <c r="M84" s="55">
        <v>234</v>
      </c>
      <c r="N84" s="22" t="s">
        <v>183</v>
      </c>
      <c r="O84" s="22" t="s">
        <v>204</v>
      </c>
      <c r="P84" s="59">
        <v>12</v>
      </c>
      <c r="Q84" s="23">
        <v>21</v>
      </c>
      <c r="R84" s="23">
        <v>17</v>
      </c>
      <c r="S84" s="23">
        <v>31</v>
      </c>
      <c r="T84" s="24" t="s">
        <v>220</v>
      </c>
      <c r="U84" s="23">
        <f t="shared" si="18"/>
        <v>1</v>
      </c>
      <c r="V84" s="23">
        <f t="shared" si="15"/>
        <v>1</v>
      </c>
      <c r="W84" s="23">
        <f t="shared" si="16"/>
        <v>1</v>
      </c>
      <c r="X84" s="35">
        <f t="shared" si="13"/>
        <v>0</v>
      </c>
      <c r="Y84" s="59">
        <f t="shared" si="17"/>
        <v>3</v>
      </c>
      <c r="Z84" s="62" t="s">
        <v>242</v>
      </c>
      <c r="AB84" t="s">
        <v>241</v>
      </c>
    </row>
    <row r="85" spans="1:28" x14ac:dyDescent="0.3">
      <c r="A85" s="34">
        <v>9744797</v>
      </c>
      <c r="B85" s="19" t="s">
        <v>255</v>
      </c>
      <c r="C85" s="43" t="s">
        <v>162</v>
      </c>
      <c r="D85" s="18" t="s">
        <v>162</v>
      </c>
      <c r="E85" s="18" t="s">
        <v>162</v>
      </c>
      <c r="F85" s="18" t="s">
        <v>163</v>
      </c>
      <c r="G85" s="46">
        <v>94.798000000000002</v>
      </c>
      <c r="H85" s="48">
        <v>0</v>
      </c>
      <c r="I85" s="20">
        <v>1</v>
      </c>
      <c r="J85" s="21">
        <f t="shared" si="14"/>
        <v>1</v>
      </c>
      <c r="K85" s="48">
        <v>0</v>
      </c>
      <c r="L85" s="20">
        <v>0</v>
      </c>
      <c r="M85" s="55">
        <v>241</v>
      </c>
      <c r="N85" s="22" t="s">
        <v>181</v>
      </c>
      <c r="O85" s="22" t="s">
        <v>203</v>
      </c>
      <c r="P85" s="59">
        <v>18</v>
      </c>
      <c r="Q85" s="23">
        <v>89</v>
      </c>
      <c r="R85" s="23">
        <v>20</v>
      </c>
      <c r="S85" s="23">
        <v>82</v>
      </c>
      <c r="T85" s="24" t="s">
        <v>219</v>
      </c>
      <c r="U85" s="23">
        <f t="shared" si="18"/>
        <v>0</v>
      </c>
      <c r="V85" s="23">
        <f t="shared" si="15"/>
        <v>0</v>
      </c>
      <c r="W85" s="23">
        <f t="shared" si="16"/>
        <v>0</v>
      </c>
      <c r="X85" s="35">
        <f t="shared" si="13"/>
        <v>0</v>
      </c>
      <c r="Y85" s="59">
        <f t="shared" si="17"/>
        <v>0</v>
      </c>
    </row>
    <row r="86" spans="1:28" x14ac:dyDescent="0.3">
      <c r="A86" s="34">
        <v>9744835</v>
      </c>
      <c r="B86" s="19" t="s">
        <v>127</v>
      </c>
      <c r="C86" s="43" t="s">
        <v>162</v>
      </c>
      <c r="D86" s="18" t="s">
        <v>162</v>
      </c>
      <c r="E86" s="18" t="s">
        <v>162</v>
      </c>
      <c r="F86" s="18" t="s">
        <v>163</v>
      </c>
      <c r="G86" s="46">
        <v>98.555000000000007</v>
      </c>
      <c r="H86" s="48">
        <v>0</v>
      </c>
      <c r="I86" s="20">
        <v>0</v>
      </c>
      <c r="J86" s="21">
        <f t="shared" si="14"/>
        <v>0</v>
      </c>
      <c r="K86" s="48">
        <v>0</v>
      </c>
      <c r="L86" s="20">
        <v>0</v>
      </c>
      <c r="M86" s="55">
        <v>241</v>
      </c>
      <c r="N86" s="22" t="s">
        <v>181</v>
      </c>
      <c r="O86" s="22" t="s">
        <v>203</v>
      </c>
      <c r="P86" s="59">
        <v>12</v>
      </c>
      <c r="Q86" s="23">
        <v>21</v>
      </c>
      <c r="R86" s="23">
        <v>14</v>
      </c>
      <c r="S86" s="23">
        <v>12</v>
      </c>
      <c r="T86" s="24" t="s">
        <v>221</v>
      </c>
      <c r="U86" s="23">
        <f t="shared" si="18"/>
        <v>0</v>
      </c>
      <c r="V86" s="23">
        <f t="shared" si="15"/>
        <v>0</v>
      </c>
      <c r="W86" s="23">
        <f t="shared" si="16"/>
        <v>0</v>
      </c>
      <c r="X86" s="35">
        <f t="shared" si="13"/>
        <v>0</v>
      </c>
      <c r="Y86" s="59">
        <f t="shared" si="17"/>
        <v>0</v>
      </c>
    </row>
    <row r="87" spans="1:28" x14ac:dyDescent="0.3">
      <c r="A87" s="34">
        <v>9744886</v>
      </c>
      <c r="B87" s="19" t="s">
        <v>124</v>
      </c>
      <c r="C87" s="43" t="s">
        <v>162</v>
      </c>
      <c r="D87" s="18" t="s">
        <v>162</v>
      </c>
      <c r="E87" s="18" t="s">
        <v>162</v>
      </c>
      <c r="F87" s="18" t="s">
        <v>162</v>
      </c>
      <c r="G87" s="46">
        <v>91.617999999999995</v>
      </c>
      <c r="H87" s="48">
        <v>0</v>
      </c>
      <c r="I87" s="20">
        <v>0</v>
      </c>
      <c r="J87" s="21">
        <f t="shared" si="14"/>
        <v>0</v>
      </c>
      <c r="K87" s="48">
        <v>0</v>
      </c>
      <c r="L87" s="20">
        <v>0</v>
      </c>
      <c r="M87" s="55">
        <v>233</v>
      </c>
      <c r="N87" s="22" t="s">
        <v>183</v>
      </c>
      <c r="O87" s="22" t="s">
        <v>201</v>
      </c>
      <c r="P87" s="59">
        <v>14</v>
      </c>
      <c r="Q87" s="23">
        <v>36</v>
      </c>
      <c r="R87" s="23">
        <v>19</v>
      </c>
      <c r="S87" s="23">
        <v>60</v>
      </c>
      <c r="T87" s="24" t="s">
        <v>220</v>
      </c>
      <c r="U87" s="23">
        <f t="shared" si="18"/>
        <v>0</v>
      </c>
      <c r="V87" s="23">
        <f t="shared" si="15"/>
        <v>0</v>
      </c>
      <c r="W87" s="23">
        <f t="shared" si="16"/>
        <v>0</v>
      </c>
      <c r="X87" s="35">
        <f t="shared" si="13"/>
        <v>0</v>
      </c>
      <c r="Y87" s="59">
        <f t="shared" si="17"/>
        <v>0</v>
      </c>
    </row>
    <row r="88" spans="1:28" x14ac:dyDescent="0.3">
      <c r="A88" s="34">
        <v>9745289</v>
      </c>
      <c r="B88" s="19" t="s">
        <v>41</v>
      </c>
      <c r="C88" s="43" t="s">
        <v>162</v>
      </c>
      <c r="D88" s="18" t="s">
        <v>162</v>
      </c>
      <c r="E88" s="18" t="s">
        <v>163</v>
      </c>
      <c r="F88" s="18" t="s">
        <v>162</v>
      </c>
      <c r="G88" s="46">
        <v>95.293999999999997</v>
      </c>
      <c r="H88" s="48">
        <v>0</v>
      </c>
      <c r="I88" s="20">
        <v>0</v>
      </c>
      <c r="J88" s="21">
        <f t="shared" si="14"/>
        <v>0</v>
      </c>
      <c r="K88" s="48">
        <v>0</v>
      </c>
      <c r="L88" s="20">
        <v>0</v>
      </c>
      <c r="M88" s="57">
        <v>247</v>
      </c>
      <c r="N88" s="36" t="s">
        <v>181</v>
      </c>
      <c r="O88" s="37" t="s">
        <v>182</v>
      </c>
      <c r="P88" s="59">
        <v>15</v>
      </c>
      <c r="Q88" s="23">
        <v>47</v>
      </c>
      <c r="R88" s="23">
        <v>18</v>
      </c>
      <c r="S88" s="23">
        <v>44</v>
      </c>
      <c r="T88" s="24" t="s">
        <v>219</v>
      </c>
      <c r="U88" s="23">
        <f t="shared" si="18"/>
        <v>0</v>
      </c>
      <c r="V88" s="23">
        <f t="shared" si="15"/>
        <v>0</v>
      </c>
      <c r="W88" s="23">
        <f t="shared" si="16"/>
        <v>0</v>
      </c>
      <c r="X88" s="35">
        <f t="shared" si="13"/>
        <v>0</v>
      </c>
      <c r="Y88" s="59">
        <f t="shared" si="17"/>
        <v>0</v>
      </c>
    </row>
    <row r="89" spans="1:28" x14ac:dyDescent="0.3">
      <c r="A89" s="34">
        <v>9745424</v>
      </c>
      <c r="B89" s="19" t="s">
        <v>89</v>
      </c>
      <c r="C89" s="43" t="s">
        <v>162</v>
      </c>
      <c r="D89" s="18" t="s">
        <v>162</v>
      </c>
      <c r="E89" s="18" t="s">
        <v>162</v>
      </c>
      <c r="F89" s="18" t="s">
        <v>162</v>
      </c>
      <c r="G89" s="46">
        <v>90.751000000000005</v>
      </c>
      <c r="H89" s="48">
        <v>0</v>
      </c>
      <c r="I89" s="20">
        <v>0</v>
      </c>
      <c r="J89" s="21">
        <f t="shared" si="14"/>
        <v>0</v>
      </c>
      <c r="K89" s="48">
        <v>0</v>
      </c>
      <c r="L89" s="20">
        <v>0</v>
      </c>
      <c r="M89" s="55">
        <v>253</v>
      </c>
      <c r="N89" s="22" t="s">
        <v>181</v>
      </c>
      <c r="O89" s="22" t="s">
        <v>182</v>
      </c>
      <c r="P89" s="59">
        <v>15</v>
      </c>
      <c r="Q89" s="23">
        <v>47</v>
      </c>
      <c r="R89" s="23">
        <v>20</v>
      </c>
      <c r="S89" s="23">
        <v>82</v>
      </c>
      <c r="T89" s="24" t="s">
        <v>219</v>
      </c>
      <c r="U89" s="23">
        <f t="shared" si="18"/>
        <v>0</v>
      </c>
      <c r="V89" s="23">
        <f t="shared" si="15"/>
        <v>0</v>
      </c>
      <c r="W89" s="23">
        <f t="shared" si="16"/>
        <v>0</v>
      </c>
      <c r="X89" s="35">
        <f t="shared" si="13"/>
        <v>0</v>
      </c>
      <c r="Y89" s="59">
        <f t="shared" si="17"/>
        <v>0</v>
      </c>
    </row>
    <row r="90" spans="1:28" x14ac:dyDescent="0.3">
      <c r="A90" s="34">
        <v>9745556</v>
      </c>
      <c r="B90" s="19" t="s">
        <v>153</v>
      </c>
      <c r="C90" s="43" t="s">
        <v>162</v>
      </c>
      <c r="D90" s="18" t="s">
        <v>162</v>
      </c>
      <c r="E90" s="18" t="s">
        <v>162</v>
      </c>
      <c r="F90" s="18" t="s">
        <v>162</v>
      </c>
      <c r="G90" s="46">
        <v>89.305999999999997</v>
      </c>
      <c r="H90" s="48">
        <v>0</v>
      </c>
      <c r="I90" s="20">
        <v>0</v>
      </c>
      <c r="J90" s="21">
        <f t="shared" si="14"/>
        <v>0</v>
      </c>
      <c r="K90" s="48">
        <v>0</v>
      </c>
      <c r="L90" s="20">
        <v>0</v>
      </c>
      <c r="M90" s="55">
        <v>225</v>
      </c>
      <c r="N90" s="22" t="s">
        <v>185</v>
      </c>
      <c r="O90" s="22" t="s">
        <v>196</v>
      </c>
      <c r="P90" s="59">
        <v>6</v>
      </c>
      <c r="Q90" s="23">
        <v>1</v>
      </c>
      <c r="R90" s="23">
        <v>6</v>
      </c>
      <c r="S90" s="23">
        <v>0</v>
      </c>
      <c r="T90" s="24" t="s">
        <v>221</v>
      </c>
      <c r="U90" s="23">
        <v>1</v>
      </c>
      <c r="V90" s="23">
        <f t="shared" si="15"/>
        <v>0</v>
      </c>
      <c r="W90" s="23">
        <f t="shared" si="16"/>
        <v>0</v>
      </c>
      <c r="X90" s="35">
        <f t="shared" si="13"/>
        <v>1</v>
      </c>
      <c r="Y90" s="59">
        <f t="shared" si="17"/>
        <v>2</v>
      </c>
      <c r="AA90" t="s">
        <v>244</v>
      </c>
    </row>
    <row r="91" spans="1:28" x14ac:dyDescent="0.3">
      <c r="A91" s="34">
        <v>9745564</v>
      </c>
      <c r="B91" s="19" t="s">
        <v>74</v>
      </c>
      <c r="C91" s="43" t="s">
        <v>162</v>
      </c>
      <c r="D91" s="18" t="s">
        <v>162</v>
      </c>
      <c r="E91" s="18" t="s">
        <v>162</v>
      </c>
      <c r="F91" s="18" t="s">
        <v>162</v>
      </c>
      <c r="G91" s="46">
        <v>98</v>
      </c>
      <c r="H91" s="48">
        <v>0</v>
      </c>
      <c r="I91" s="20">
        <v>1</v>
      </c>
      <c r="J91" s="21">
        <f t="shared" si="14"/>
        <v>1</v>
      </c>
      <c r="K91" s="48">
        <v>0</v>
      </c>
      <c r="L91" s="20">
        <v>0</v>
      </c>
      <c r="M91" s="55">
        <v>237</v>
      </c>
      <c r="N91" s="22" t="s">
        <v>183</v>
      </c>
      <c r="O91" s="22" t="s">
        <v>190</v>
      </c>
      <c r="P91" s="59">
        <v>13</v>
      </c>
      <c r="Q91" s="23">
        <v>36</v>
      </c>
      <c r="R91" s="23">
        <v>17</v>
      </c>
      <c r="S91" s="23">
        <v>43</v>
      </c>
      <c r="T91" s="24" t="s">
        <v>220</v>
      </c>
      <c r="U91" s="23">
        <f t="shared" ref="U91:U122" si="19">COUNTIF(G91,"&lt;81")</f>
        <v>0</v>
      </c>
      <c r="V91" s="23">
        <f t="shared" si="15"/>
        <v>0</v>
      </c>
      <c r="W91" s="23">
        <f t="shared" si="16"/>
        <v>0</v>
      </c>
      <c r="X91" s="35">
        <f t="shared" si="13"/>
        <v>0</v>
      </c>
      <c r="Y91" s="59">
        <f t="shared" si="17"/>
        <v>0</v>
      </c>
    </row>
    <row r="92" spans="1:28" x14ac:dyDescent="0.3">
      <c r="A92" s="34">
        <v>9745572</v>
      </c>
      <c r="B92" s="19" t="s">
        <v>121</v>
      </c>
      <c r="C92" s="43" t="s">
        <v>162</v>
      </c>
      <c r="D92" s="18" t="s">
        <v>162</v>
      </c>
      <c r="E92" s="18" t="s">
        <v>162</v>
      </c>
      <c r="F92" s="18" t="s">
        <v>163</v>
      </c>
      <c r="G92" s="46">
        <v>97.688000000000002</v>
      </c>
      <c r="H92" s="48">
        <v>0</v>
      </c>
      <c r="I92" s="20">
        <v>0</v>
      </c>
      <c r="J92" s="21">
        <f t="shared" si="14"/>
        <v>0</v>
      </c>
      <c r="K92" s="48">
        <v>0</v>
      </c>
      <c r="L92" s="20">
        <v>0</v>
      </c>
      <c r="M92" s="55">
        <v>231</v>
      </c>
      <c r="N92" s="22" t="s">
        <v>183</v>
      </c>
      <c r="O92" s="22" t="s">
        <v>184</v>
      </c>
      <c r="P92" s="59">
        <v>17</v>
      </c>
      <c r="Q92" s="23">
        <v>76</v>
      </c>
      <c r="R92" s="23">
        <v>19</v>
      </c>
      <c r="S92" s="23">
        <v>60</v>
      </c>
      <c r="T92" s="24" t="s">
        <v>219</v>
      </c>
      <c r="U92" s="23">
        <f t="shared" si="19"/>
        <v>0</v>
      </c>
      <c r="V92" s="23">
        <f t="shared" si="15"/>
        <v>0</v>
      </c>
      <c r="W92" s="23">
        <f t="shared" si="16"/>
        <v>0</v>
      </c>
      <c r="X92" s="35">
        <f t="shared" si="13"/>
        <v>0</v>
      </c>
      <c r="Y92" s="59">
        <f t="shared" si="17"/>
        <v>0</v>
      </c>
    </row>
    <row r="93" spans="1:28" x14ac:dyDescent="0.3">
      <c r="A93" s="34">
        <v>9745793</v>
      </c>
      <c r="B93" s="19" t="s">
        <v>13</v>
      </c>
      <c r="C93" s="43" t="s">
        <v>162</v>
      </c>
      <c r="D93" s="18" t="s">
        <v>162</v>
      </c>
      <c r="E93" s="18" t="s">
        <v>162</v>
      </c>
      <c r="F93" s="18" t="s">
        <v>162</v>
      </c>
      <c r="G93" s="46">
        <v>92.593000000000004</v>
      </c>
      <c r="H93" s="48">
        <v>3</v>
      </c>
      <c r="I93" s="20">
        <v>11</v>
      </c>
      <c r="J93" s="21">
        <f t="shared" si="14"/>
        <v>20</v>
      </c>
      <c r="K93" s="48">
        <v>0</v>
      </c>
      <c r="L93" s="20">
        <v>0</v>
      </c>
      <c r="M93" s="57">
        <v>230</v>
      </c>
      <c r="N93" s="36" t="s">
        <v>183</v>
      </c>
      <c r="O93" s="38" t="s">
        <v>205</v>
      </c>
      <c r="P93" s="59">
        <v>17</v>
      </c>
      <c r="Q93" s="23">
        <v>76</v>
      </c>
      <c r="R93" s="23">
        <v>19</v>
      </c>
      <c r="S93" s="23">
        <v>60</v>
      </c>
      <c r="T93" s="24" t="s">
        <v>219</v>
      </c>
      <c r="U93" s="23">
        <f t="shared" si="19"/>
        <v>0</v>
      </c>
      <c r="V93" s="23">
        <f t="shared" si="15"/>
        <v>1</v>
      </c>
      <c r="W93" s="23">
        <f t="shared" si="16"/>
        <v>0</v>
      </c>
      <c r="X93" s="35">
        <f t="shared" ref="X93:X124" si="20">COUNTIF(N93,"D ")</f>
        <v>0</v>
      </c>
      <c r="Y93" s="59">
        <f t="shared" si="17"/>
        <v>1</v>
      </c>
      <c r="AB93" t="s">
        <v>248</v>
      </c>
    </row>
    <row r="94" spans="1:28" x14ac:dyDescent="0.3">
      <c r="A94" s="34">
        <v>9745807</v>
      </c>
      <c r="B94" s="19" t="s">
        <v>32</v>
      </c>
      <c r="C94" s="43" t="s">
        <v>162</v>
      </c>
      <c r="D94" s="18" t="s">
        <v>163</v>
      </c>
      <c r="E94" s="18" t="s">
        <v>162</v>
      </c>
      <c r="F94" s="18" t="s">
        <v>162</v>
      </c>
      <c r="G94" s="46">
        <v>97.977000000000004</v>
      </c>
      <c r="H94" s="48">
        <v>0</v>
      </c>
      <c r="I94" s="20">
        <v>0</v>
      </c>
      <c r="J94" s="21">
        <f t="shared" si="14"/>
        <v>0</v>
      </c>
      <c r="K94" s="48">
        <v>0</v>
      </c>
      <c r="L94" s="20">
        <v>0</v>
      </c>
      <c r="M94" s="55">
        <v>234</v>
      </c>
      <c r="N94" s="22" t="s">
        <v>183</v>
      </c>
      <c r="O94" s="22" t="s">
        <v>204</v>
      </c>
      <c r="P94" s="59">
        <v>15</v>
      </c>
      <c r="Q94" s="23">
        <v>47</v>
      </c>
      <c r="R94" s="23">
        <v>20</v>
      </c>
      <c r="S94" s="23">
        <v>82</v>
      </c>
      <c r="T94" s="24" t="s">
        <v>219</v>
      </c>
      <c r="U94" s="23">
        <f t="shared" si="19"/>
        <v>0</v>
      </c>
      <c r="V94" s="23">
        <f t="shared" si="15"/>
        <v>0</v>
      </c>
      <c r="W94" s="23">
        <f t="shared" si="16"/>
        <v>0</v>
      </c>
      <c r="X94" s="35">
        <f t="shared" si="20"/>
        <v>0</v>
      </c>
      <c r="Y94" s="59">
        <f t="shared" si="17"/>
        <v>0</v>
      </c>
    </row>
    <row r="95" spans="1:28" x14ac:dyDescent="0.3">
      <c r="A95" s="34">
        <v>9745955</v>
      </c>
      <c r="B95" s="19" t="s">
        <v>49</v>
      </c>
      <c r="C95" s="43" t="s">
        <v>162</v>
      </c>
      <c r="D95" s="18" t="s">
        <v>162</v>
      </c>
      <c r="E95" s="18" t="s">
        <v>162</v>
      </c>
      <c r="F95" s="18" t="s">
        <v>162</v>
      </c>
      <c r="G95" s="46">
        <v>97.977000000000004</v>
      </c>
      <c r="H95" s="48">
        <v>0</v>
      </c>
      <c r="I95" s="20">
        <v>0</v>
      </c>
      <c r="J95" s="21">
        <f t="shared" si="14"/>
        <v>0</v>
      </c>
      <c r="K95" s="48">
        <v>2</v>
      </c>
      <c r="L95" s="20">
        <v>0</v>
      </c>
      <c r="M95" s="55">
        <v>216</v>
      </c>
      <c r="N95" s="22" t="s">
        <v>185</v>
      </c>
      <c r="O95" s="22" t="s">
        <v>209</v>
      </c>
      <c r="P95" s="59">
        <v>15</v>
      </c>
      <c r="Q95" s="23">
        <v>47</v>
      </c>
      <c r="R95" s="23">
        <v>19</v>
      </c>
      <c r="S95" s="23">
        <v>60</v>
      </c>
      <c r="T95" s="24" t="s">
        <v>219</v>
      </c>
      <c r="U95" s="23">
        <f t="shared" si="19"/>
        <v>0</v>
      </c>
      <c r="V95" s="23">
        <f t="shared" si="15"/>
        <v>0</v>
      </c>
      <c r="W95" s="23">
        <f t="shared" si="16"/>
        <v>1</v>
      </c>
      <c r="X95" s="35">
        <f t="shared" si="20"/>
        <v>1</v>
      </c>
      <c r="Y95" s="59">
        <f t="shared" si="17"/>
        <v>2</v>
      </c>
    </row>
    <row r="96" spans="1:28" x14ac:dyDescent="0.3">
      <c r="A96" s="34">
        <v>9745971</v>
      </c>
      <c r="B96" s="19" t="s">
        <v>107</v>
      </c>
      <c r="C96" s="43" t="s">
        <v>162</v>
      </c>
      <c r="D96" s="18" t="s">
        <v>162</v>
      </c>
      <c r="E96" s="18" t="s">
        <v>162</v>
      </c>
      <c r="F96" s="18" t="s">
        <v>162</v>
      </c>
      <c r="G96" s="46">
        <v>96.242999999999995</v>
      </c>
      <c r="H96" s="48">
        <v>0</v>
      </c>
      <c r="I96" s="20">
        <v>0</v>
      </c>
      <c r="J96" s="21">
        <f t="shared" si="14"/>
        <v>0</v>
      </c>
      <c r="K96" s="48">
        <v>0</v>
      </c>
      <c r="L96" s="20">
        <v>0</v>
      </c>
      <c r="M96" s="55">
        <v>239</v>
      </c>
      <c r="N96" s="22" t="s">
        <v>183</v>
      </c>
      <c r="O96" s="22" t="s">
        <v>212</v>
      </c>
      <c r="P96" s="59">
        <v>15</v>
      </c>
      <c r="Q96" s="23">
        <v>47</v>
      </c>
      <c r="R96" s="23">
        <v>20</v>
      </c>
      <c r="S96" s="23">
        <v>82</v>
      </c>
      <c r="T96" s="24" t="s">
        <v>219</v>
      </c>
      <c r="U96" s="23">
        <f t="shared" si="19"/>
        <v>0</v>
      </c>
      <c r="V96" s="23">
        <f t="shared" si="15"/>
        <v>0</v>
      </c>
      <c r="W96" s="23">
        <f t="shared" si="16"/>
        <v>0</v>
      </c>
      <c r="X96" s="35">
        <f t="shared" si="20"/>
        <v>0</v>
      </c>
      <c r="Y96" s="59">
        <f t="shared" si="17"/>
        <v>0</v>
      </c>
    </row>
    <row r="97" spans="1:27" x14ac:dyDescent="0.3">
      <c r="A97" s="34">
        <v>9746129</v>
      </c>
      <c r="B97" s="19" t="s">
        <v>158</v>
      </c>
      <c r="C97" s="43" t="s">
        <v>163</v>
      </c>
      <c r="D97" s="18" t="s">
        <v>162</v>
      </c>
      <c r="E97" s="18" t="s">
        <v>162</v>
      </c>
      <c r="F97" s="18" t="s">
        <v>162</v>
      </c>
      <c r="G97" s="46">
        <v>94.22</v>
      </c>
      <c r="H97" s="48">
        <v>0</v>
      </c>
      <c r="I97" s="20">
        <v>0</v>
      </c>
      <c r="J97" s="21">
        <f t="shared" si="14"/>
        <v>0</v>
      </c>
      <c r="K97" s="48">
        <v>0</v>
      </c>
      <c r="L97" s="20">
        <v>0</v>
      </c>
      <c r="M97" s="55">
        <v>229</v>
      </c>
      <c r="N97" s="22" t="s">
        <v>183</v>
      </c>
      <c r="O97" s="22" t="s">
        <v>199</v>
      </c>
      <c r="P97" s="59">
        <v>19</v>
      </c>
      <c r="Q97" s="23">
        <v>97</v>
      </c>
      <c r="R97" s="23">
        <v>20</v>
      </c>
      <c r="S97" s="23">
        <v>82</v>
      </c>
      <c r="T97" s="24" t="s">
        <v>219</v>
      </c>
      <c r="U97" s="23">
        <f t="shared" si="19"/>
        <v>0</v>
      </c>
      <c r="V97" s="23">
        <f t="shared" si="15"/>
        <v>0</v>
      </c>
      <c r="W97" s="23">
        <f t="shared" si="16"/>
        <v>0</v>
      </c>
      <c r="X97" s="35">
        <f t="shared" si="20"/>
        <v>0</v>
      </c>
      <c r="Y97" s="59">
        <f t="shared" si="17"/>
        <v>0</v>
      </c>
    </row>
    <row r="98" spans="1:27" x14ac:dyDescent="0.3">
      <c r="A98" s="34">
        <v>9746269</v>
      </c>
      <c r="B98" s="19" t="s">
        <v>118</v>
      </c>
      <c r="C98" s="43" t="s">
        <v>162</v>
      </c>
      <c r="D98" s="18" t="s">
        <v>162</v>
      </c>
      <c r="E98" s="18" t="s">
        <v>162</v>
      </c>
      <c r="F98" s="18" t="s">
        <v>163</v>
      </c>
      <c r="G98" s="46">
        <v>97.688000000000002</v>
      </c>
      <c r="H98" s="48">
        <v>1</v>
      </c>
      <c r="I98" s="20">
        <v>0</v>
      </c>
      <c r="J98" s="21">
        <f t="shared" ref="J98:J129" si="21">I98+(H98*3)</f>
        <v>3</v>
      </c>
      <c r="K98" s="48">
        <v>0</v>
      </c>
      <c r="L98" s="20">
        <v>0</v>
      </c>
      <c r="M98" s="55">
        <v>246</v>
      </c>
      <c r="N98" s="22" t="s">
        <v>181</v>
      </c>
      <c r="O98" s="22" t="s">
        <v>207</v>
      </c>
      <c r="P98" s="59">
        <v>13</v>
      </c>
      <c r="Q98" s="23">
        <v>28</v>
      </c>
      <c r="R98" s="23">
        <v>19</v>
      </c>
      <c r="S98" s="23">
        <v>60</v>
      </c>
      <c r="T98" s="24" t="s">
        <v>220</v>
      </c>
      <c r="U98" s="23">
        <f t="shared" si="19"/>
        <v>0</v>
      </c>
      <c r="V98" s="23">
        <f t="shared" ref="V98:V129" si="22">COUNTIF(J98,"&gt;5")</f>
        <v>0</v>
      </c>
      <c r="W98" s="23">
        <f t="shared" ref="W98:W129" si="23">COUNTIF(K98,"&gt;1")</f>
        <v>0</v>
      </c>
      <c r="X98" s="35">
        <f t="shared" si="20"/>
        <v>0</v>
      </c>
      <c r="Y98" s="59">
        <f t="shared" ref="Y98:Y129" si="24">SUM(U98:X98)</f>
        <v>0</v>
      </c>
    </row>
    <row r="99" spans="1:27" x14ac:dyDescent="0.3">
      <c r="A99" s="34">
        <v>9746625</v>
      </c>
      <c r="B99" s="19" t="s">
        <v>24</v>
      </c>
      <c r="C99" s="43" t="s">
        <v>162</v>
      </c>
      <c r="D99" s="18" t="s">
        <v>163</v>
      </c>
      <c r="E99" s="18" t="s">
        <v>162</v>
      </c>
      <c r="F99" s="18" t="s">
        <v>162</v>
      </c>
      <c r="G99" s="46">
        <v>98.266000000000005</v>
      </c>
      <c r="H99" s="48">
        <v>0</v>
      </c>
      <c r="I99" s="20">
        <v>2</v>
      </c>
      <c r="J99" s="21">
        <f t="shared" si="21"/>
        <v>2</v>
      </c>
      <c r="K99" s="48">
        <v>1</v>
      </c>
      <c r="L99" s="20">
        <v>0</v>
      </c>
      <c r="M99" s="55">
        <v>215</v>
      </c>
      <c r="N99" s="22" t="s">
        <v>185</v>
      </c>
      <c r="O99" s="22" t="s">
        <v>186</v>
      </c>
      <c r="P99" s="59">
        <v>0</v>
      </c>
      <c r="Q99" s="23">
        <v>0</v>
      </c>
      <c r="R99" s="23">
        <v>0</v>
      </c>
      <c r="S99" s="23">
        <v>0</v>
      </c>
      <c r="T99" s="24" t="s">
        <v>221</v>
      </c>
      <c r="U99" s="23">
        <f t="shared" si="19"/>
        <v>0</v>
      </c>
      <c r="V99" s="23">
        <f t="shared" si="22"/>
        <v>0</v>
      </c>
      <c r="W99" s="23">
        <f t="shared" si="23"/>
        <v>0</v>
      </c>
      <c r="X99" s="35">
        <f t="shared" si="20"/>
        <v>1</v>
      </c>
      <c r="Y99" s="59">
        <f t="shared" si="24"/>
        <v>1</v>
      </c>
      <c r="AA99" t="s">
        <v>244</v>
      </c>
    </row>
    <row r="100" spans="1:27" x14ac:dyDescent="0.3">
      <c r="A100" s="34">
        <v>9746862</v>
      </c>
      <c r="B100" s="19" t="s">
        <v>10</v>
      </c>
      <c r="C100" s="43" t="s">
        <v>162</v>
      </c>
      <c r="D100" s="18" t="s">
        <v>162</v>
      </c>
      <c r="E100" s="18" t="s">
        <v>162</v>
      </c>
      <c r="F100" s="18" t="s">
        <v>162</v>
      </c>
      <c r="G100" s="46">
        <v>92.775000000000006</v>
      </c>
      <c r="H100" s="48">
        <v>1</v>
      </c>
      <c r="I100" s="20">
        <v>1</v>
      </c>
      <c r="J100" s="21">
        <f t="shared" si="21"/>
        <v>4</v>
      </c>
      <c r="K100" s="48">
        <v>0</v>
      </c>
      <c r="L100" s="20">
        <v>0</v>
      </c>
      <c r="M100" s="55">
        <v>232</v>
      </c>
      <c r="N100" s="22" t="s">
        <v>183</v>
      </c>
      <c r="O100" s="22" t="s">
        <v>189</v>
      </c>
      <c r="P100" s="59">
        <v>14</v>
      </c>
      <c r="Q100" s="23">
        <v>36</v>
      </c>
      <c r="R100" s="23">
        <v>20</v>
      </c>
      <c r="S100" s="23">
        <v>82</v>
      </c>
      <c r="T100" s="24" t="s">
        <v>220</v>
      </c>
      <c r="U100" s="23">
        <f t="shared" si="19"/>
        <v>0</v>
      </c>
      <c r="V100" s="23">
        <f t="shared" si="22"/>
        <v>0</v>
      </c>
      <c r="W100" s="23">
        <f t="shared" si="23"/>
        <v>0</v>
      </c>
      <c r="X100" s="35">
        <f t="shared" si="20"/>
        <v>0</v>
      </c>
      <c r="Y100" s="59">
        <f t="shared" si="24"/>
        <v>0</v>
      </c>
    </row>
    <row r="101" spans="1:27" x14ac:dyDescent="0.3">
      <c r="A101" s="34">
        <v>9746927</v>
      </c>
      <c r="B101" s="19" t="s">
        <v>98</v>
      </c>
      <c r="C101" s="43" t="s">
        <v>162</v>
      </c>
      <c r="D101" s="18" t="s">
        <v>162</v>
      </c>
      <c r="E101" s="18" t="s">
        <v>162</v>
      </c>
      <c r="F101" s="18" t="s">
        <v>162</v>
      </c>
      <c r="G101" s="46">
        <v>97.11</v>
      </c>
      <c r="H101" s="48">
        <v>1</v>
      </c>
      <c r="I101" s="20">
        <v>0</v>
      </c>
      <c r="J101" s="21">
        <f t="shared" si="21"/>
        <v>3</v>
      </c>
      <c r="K101" s="48">
        <v>3</v>
      </c>
      <c r="L101" s="20">
        <v>0</v>
      </c>
      <c r="M101" s="55">
        <v>228</v>
      </c>
      <c r="N101" s="22" t="s">
        <v>185</v>
      </c>
      <c r="O101" s="22" t="s">
        <v>198</v>
      </c>
      <c r="P101" s="59">
        <v>15</v>
      </c>
      <c r="Q101" s="23">
        <v>47</v>
      </c>
      <c r="R101" s="23">
        <v>18</v>
      </c>
      <c r="S101" s="23">
        <v>44</v>
      </c>
      <c r="T101" s="24" t="s">
        <v>219</v>
      </c>
      <c r="U101" s="23">
        <f t="shared" si="19"/>
        <v>0</v>
      </c>
      <c r="V101" s="23">
        <f t="shared" si="22"/>
        <v>0</v>
      </c>
      <c r="W101" s="23">
        <f t="shared" si="23"/>
        <v>1</v>
      </c>
      <c r="X101" s="35">
        <f t="shared" si="20"/>
        <v>1</v>
      </c>
      <c r="Y101" s="59">
        <f t="shared" si="24"/>
        <v>2</v>
      </c>
    </row>
    <row r="102" spans="1:27" x14ac:dyDescent="0.3">
      <c r="A102" s="34">
        <v>9747060</v>
      </c>
      <c r="B102" s="19" t="s">
        <v>69</v>
      </c>
      <c r="C102" s="43" t="s">
        <v>162</v>
      </c>
      <c r="D102" s="18" t="s">
        <v>162</v>
      </c>
      <c r="E102" s="18" t="s">
        <v>162</v>
      </c>
      <c r="F102" s="18" t="s">
        <v>163</v>
      </c>
      <c r="G102" s="46">
        <v>100</v>
      </c>
      <c r="H102" s="48">
        <v>0</v>
      </c>
      <c r="I102" s="20">
        <v>0</v>
      </c>
      <c r="J102" s="21">
        <f t="shared" si="21"/>
        <v>0</v>
      </c>
      <c r="K102" s="48">
        <v>0</v>
      </c>
      <c r="L102" s="20">
        <v>0</v>
      </c>
      <c r="M102" s="55">
        <v>251</v>
      </c>
      <c r="N102" s="22" t="s">
        <v>181</v>
      </c>
      <c r="O102" s="22" t="s">
        <v>182</v>
      </c>
      <c r="P102" s="59">
        <v>16</v>
      </c>
      <c r="Q102" s="23">
        <v>61</v>
      </c>
      <c r="R102" s="23">
        <v>19</v>
      </c>
      <c r="S102" s="23">
        <v>60</v>
      </c>
      <c r="T102" s="24" t="s">
        <v>219</v>
      </c>
      <c r="U102" s="23">
        <f t="shared" si="19"/>
        <v>0</v>
      </c>
      <c r="V102" s="23">
        <f t="shared" si="22"/>
        <v>0</v>
      </c>
      <c r="W102" s="23">
        <f t="shared" si="23"/>
        <v>0</v>
      </c>
      <c r="X102" s="35">
        <f t="shared" si="20"/>
        <v>0</v>
      </c>
      <c r="Y102" s="59">
        <f t="shared" si="24"/>
        <v>0</v>
      </c>
    </row>
    <row r="103" spans="1:27" x14ac:dyDescent="0.3">
      <c r="A103" s="34">
        <v>9747311</v>
      </c>
      <c r="B103" s="19" t="s">
        <v>45</v>
      </c>
      <c r="C103" s="43" t="s">
        <v>162</v>
      </c>
      <c r="D103" s="18" t="s">
        <v>162</v>
      </c>
      <c r="E103" s="18" t="s">
        <v>162</v>
      </c>
      <c r="F103" s="18" t="s">
        <v>162</v>
      </c>
      <c r="G103" s="46">
        <v>95.376000000000005</v>
      </c>
      <c r="H103" s="48">
        <v>1</v>
      </c>
      <c r="I103" s="20">
        <v>0</v>
      </c>
      <c r="J103" s="21">
        <f t="shared" si="21"/>
        <v>3</v>
      </c>
      <c r="K103" s="48">
        <v>0</v>
      </c>
      <c r="L103" s="20">
        <v>0</v>
      </c>
      <c r="M103" s="55">
        <v>242</v>
      </c>
      <c r="N103" s="22" t="s">
        <v>181</v>
      </c>
      <c r="O103" s="22" t="s">
        <v>206</v>
      </c>
      <c r="P103" s="59">
        <v>15</v>
      </c>
      <c r="Q103" s="23">
        <v>47</v>
      </c>
      <c r="R103" s="23">
        <v>20</v>
      </c>
      <c r="S103" s="23">
        <v>82</v>
      </c>
      <c r="T103" s="24" t="s">
        <v>219</v>
      </c>
      <c r="U103" s="23">
        <f t="shared" si="19"/>
        <v>0</v>
      </c>
      <c r="V103" s="23">
        <f t="shared" si="22"/>
        <v>0</v>
      </c>
      <c r="W103" s="23">
        <f t="shared" si="23"/>
        <v>0</v>
      </c>
      <c r="X103" s="35">
        <f t="shared" si="20"/>
        <v>0</v>
      </c>
      <c r="Y103" s="59">
        <f t="shared" si="24"/>
        <v>0</v>
      </c>
    </row>
    <row r="104" spans="1:27" x14ac:dyDescent="0.3">
      <c r="A104" s="34">
        <v>9747672</v>
      </c>
      <c r="B104" s="19" t="s">
        <v>90</v>
      </c>
      <c r="C104" s="43" t="s">
        <v>162</v>
      </c>
      <c r="D104" s="18" t="s">
        <v>162</v>
      </c>
      <c r="E104" s="18" t="s">
        <v>162</v>
      </c>
      <c r="F104" s="18" t="s">
        <v>163</v>
      </c>
      <c r="G104" s="46">
        <v>94.798000000000002</v>
      </c>
      <c r="H104" s="48">
        <v>0</v>
      </c>
      <c r="I104" s="20">
        <v>0</v>
      </c>
      <c r="J104" s="21">
        <f t="shared" si="21"/>
        <v>0</v>
      </c>
      <c r="K104" s="48">
        <v>0</v>
      </c>
      <c r="L104" s="20">
        <v>0</v>
      </c>
      <c r="M104" s="55">
        <v>251</v>
      </c>
      <c r="N104" s="22" t="s">
        <v>181</v>
      </c>
      <c r="O104" s="22" t="s">
        <v>182</v>
      </c>
      <c r="P104" s="59">
        <v>13</v>
      </c>
      <c r="Q104" s="23">
        <v>28</v>
      </c>
      <c r="R104" s="23">
        <v>19</v>
      </c>
      <c r="S104" s="23">
        <v>60</v>
      </c>
      <c r="T104" s="24" t="s">
        <v>220</v>
      </c>
      <c r="U104" s="23">
        <f t="shared" si="19"/>
        <v>0</v>
      </c>
      <c r="V104" s="23">
        <f t="shared" si="22"/>
        <v>0</v>
      </c>
      <c r="W104" s="23">
        <f t="shared" si="23"/>
        <v>0</v>
      </c>
      <c r="X104" s="35">
        <f t="shared" si="20"/>
        <v>0</v>
      </c>
      <c r="Y104" s="59">
        <f t="shared" si="24"/>
        <v>0</v>
      </c>
    </row>
    <row r="105" spans="1:27" x14ac:dyDescent="0.3">
      <c r="A105" s="34">
        <v>9747842</v>
      </c>
      <c r="B105" s="19" t="s">
        <v>106</v>
      </c>
      <c r="C105" s="43" t="s">
        <v>162</v>
      </c>
      <c r="D105" s="18" t="s">
        <v>162</v>
      </c>
      <c r="E105" s="18" t="s">
        <v>163</v>
      </c>
      <c r="F105" s="18" t="s">
        <v>162</v>
      </c>
      <c r="G105" s="46">
        <v>80</v>
      </c>
      <c r="H105" s="48">
        <v>0</v>
      </c>
      <c r="I105" s="20">
        <v>0</v>
      </c>
      <c r="J105" s="21">
        <f t="shared" si="21"/>
        <v>0</v>
      </c>
      <c r="K105" s="48">
        <v>0</v>
      </c>
      <c r="L105" s="20">
        <v>0</v>
      </c>
      <c r="M105" s="55">
        <v>242</v>
      </c>
      <c r="N105" s="22" t="s">
        <v>181</v>
      </c>
      <c r="O105" s="22" t="s">
        <v>206</v>
      </c>
      <c r="P105" s="59">
        <v>10</v>
      </c>
      <c r="Q105" s="23">
        <v>11</v>
      </c>
      <c r="R105" s="23">
        <v>17</v>
      </c>
      <c r="S105" s="23">
        <v>31</v>
      </c>
      <c r="T105" s="24" t="s">
        <v>221</v>
      </c>
      <c r="U105" s="23">
        <f t="shared" si="19"/>
        <v>1</v>
      </c>
      <c r="V105" s="23">
        <f t="shared" si="22"/>
        <v>0</v>
      </c>
      <c r="W105" s="23">
        <f t="shared" si="23"/>
        <v>0</v>
      </c>
      <c r="X105" s="35">
        <f t="shared" si="20"/>
        <v>0</v>
      </c>
      <c r="Y105" s="59">
        <f t="shared" si="24"/>
        <v>1</v>
      </c>
    </row>
    <row r="106" spans="1:27" x14ac:dyDescent="0.3">
      <c r="A106" s="34">
        <v>9747958</v>
      </c>
      <c r="B106" s="19" t="s">
        <v>8</v>
      </c>
      <c r="C106" s="43" t="s">
        <v>162</v>
      </c>
      <c r="D106" s="18" t="s">
        <v>162</v>
      </c>
      <c r="E106" s="18" t="s">
        <v>162</v>
      </c>
      <c r="F106" s="18" t="s">
        <v>162</v>
      </c>
      <c r="G106" s="46">
        <v>95.953999999999994</v>
      </c>
      <c r="H106" s="48">
        <v>0</v>
      </c>
      <c r="I106" s="20">
        <v>0</v>
      </c>
      <c r="J106" s="21">
        <f t="shared" si="21"/>
        <v>0</v>
      </c>
      <c r="K106" s="48">
        <v>0</v>
      </c>
      <c r="L106" s="20">
        <v>0</v>
      </c>
      <c r="M106" s="55">
        <v>236</v>
      </c>
      <c r="N106" s="22" t="s">
        <v>183</v>
      </c>
      <c r="O106" s="22" t="s">
        <v>191</v>
      </c>
      <c r="P106" s="59">
        <v>19</v>
      </c>
      <c r="Q106" s="23">
        <v>97</v>
      </c>
      <c r="R106" s="23">
        <v>19</v>
      </c>
      <c r="S106" s="23">
        <v>60</v>
      </c>
      <c r="T106" s="24" t="s">
        <v>219</v>
      </c>
      <c r="U106" s="23">
        <f t="shared" si="19"/>
        <v>0</v>
      </c>
      <c r="V106" s="23">
        <f t="shared" si="22"/>
        <v>0</v>
      </c>
      <c r="W106" s="23">
        <f t="shared" si="23"/>
        <v>0</v>
      </c>
      <c r="X106" s="35">
        <f t="shared" si="20"/>
        <v>0</v>
      </c>
      <c r="Y106" s="59">
        <f t="shared" si="24"/>
        <v>0</v>
      </c>
    </row>
    <row r="107" spans="1:27" x14ac:dyDescent="0.3">
      <c r="A107" s="34">
        <v>9748067</v>
      </c>
      <c r="B107" s="19" t="s">
        <v>71</v>
      </c>
      <c r="C107" s="43" t="s">
        <v>162</v>
      </c>
      <c r="D107" s="18" t="s">
        <v>162</v>
      </c>
      <c r="E107" s="18" t="s">
        <v>162</v>
      </c>
      <c r="F107" s="18" t="s">
        <v>162</v>
      </c>
      <c r="G107" s="46">
        <v>97.688000000000002</v>
      </c>
      <c r="H107" s="48">
        <v>0</v>
      </c>
      <c r="I107" s="20">
        <v>0</v>
      </c>
      <c r="J107" s="21">
        <f t="shared" si="21"/>
        <v>0</v>
      </c>
      <c r="K107" s="48">
        <v>0</v>
      </c>
      <c r="L107" s="20">
        <v>0</v>
      </c>
      <c r="M107" s="55">
        <v>239</v>
      </c>
      <c r="N107" s="22" t="s">
        <v>183</v>
      </c>
      <c r="O107" s="22" t="s">
        <v>212</v>
      </c>
      <c r="P107" s="59">
        <v>19</v>
      </c>
      <c r="Q107" s="23">
        <v>97</v>
      </c>
      <c r="R107" s="23">
        <v>20</v>
      </c>
      <c r="S107" s="23">
        <v>82</v>
      </c>
      <c r="T107" s="24" t="s">
        <v>219</v>
      </c>
      <c r="U107" s="23">
        <f t="shared" si="19"/>
        <v>0</v>
      </c>
      <c r="V107" s="23">
        <f t="shared" si="22"/>
        <v>0</v>
      </c>
      <c r="W107" s="23">
        <f t="shared" si="23"/>
        <v>0</v>
      </c>
      <c r="X107" s="35">
        <f t="shared" si="20"/>
        <v>0</v>
      </c>
      <c r="Y107" s="59">
        <f t="shared" si="24"/>
        <v>0</v>
      </c>
    </row>
    <row r="108" spans="1:27" x14ac:dyDescent="0.3">
      <c r="A108" s="34">
        <v>9748083</v>
      </c>
      <c r="B108" s="19" t="s">
        <v>39</v>
      </c>
      <c r="C108" s="43" t="s">
        <v>162</v>
      </c>
      <c r="D108" s="18" t="s">
        <v>162</v>
      </c>
      <c r="E108" s="18" t="s">
        <v>162</v>
      </c>
      <c r="F108" s="18" t="s">
        <v>162</v>
      </c>
      <c r="G108" s="46">
        <v>93.930999999999997</v>
      </c>
      <c r="H108" s="48">
        <v>3</v>
      </c>
      <c r="I108" s="20">
        <v>2</v>
      </c>
      <c r="J108" s="21">
        <f t="shared" si="21"/>
        <v>11</v>
      </c>
      <c r="K108" s="48">
        <v>2</v>
      </c>
      <c r="L108" s="20">
        <v>0</v>
      </c>
      <c r="M108" s="55">
        <v>252</v>
      </c>
      <c r="N108" s="22" t="s">
        <v>181</v>
      </c>
      <c r="O108" s="22" t="s">
        <v>182</v>
      </c>
      <c r="P108" s="59">
        <v>13</v>
      </c>
      <c r="Q108" s="23">
        <v>28</v>
      </c>
      <c r="R108" s="23">
        <v>20</v>
      </c>
      <c r="S108" s="23">
        <v>82</v>
      </c>
      <c r="T108" s="24" t="s">
        <v>220</v>
      </c>
      <c r="U108" s="23">
        <f t="shared" si="19"/>
        <v>0</v>
      </c>
      <c r="V108" s="23">
        <f t="shared" si="22"/>
        <v>1</v>
      </c>
      <c r="W108" s="23">
        <f t="shared" si="23"/>
        <v>1</v>
      </c>
      <c r="X108" s="35">
        <f t="shared" si="20"/>
        <v>0</v>
      </c>
      <c r="Y108" s="59">
        <f t="shared" si="24"/>
        <v>2</v>
      </c>
      <c r="Z108" s="62" t="s">
        <v>239</v>
      </c>
    </row>
    <row r="109" spans="1:27" x14ac:dyDescent="0.3">
      <c r="A109" s="34">
        <v>9748172</v>
      </c>
      <c r="B109" s="19" t="s">
        <v>137</v>
      </c>
      <c r="C109" s="43" t="s">
        <v>162</v>
      </c>
      <c r="D109" s="18" t="s">
        <v>162</v>
      </c>
      <c r="E109" s="18" t="s">
        <v>162</v>
      </c>
      <c r="F109" s="18" t="s">
        <v>162</v>
      </c>
      <c r="G109" s="46">
        <v>93.063999999999993</v>
      </c>
      <c r="H109" s="48">
        <v>0</v>
      </c>
      <c r="I109" s="20">
        <v>0</v>
      </c>
      <c r="J109" s="21">
        <f t="shared" si="21"/>
        <v>0</v>
      </c>
      <c r="K109" s="48">
        <v>0</v>
      </c>
      <c r="L109" s="20">
        <v>0</v>
      </c>
      <c r="M109" s="55">
        <v>228</v>
      </c>
      <c r="N109" s="22" t="s">
        <v>185</v>
      </c>
      <c r="O109" s="22" t="s">
        <v>198</v>
      </c>
      <c r="P109" s="59">
        <v>15</v>
      </c>
      <c r="Q109" s="23">
        <v>47</v>
      </c>
      <c r="R109" s="23">
        <v>19</v>
      </c>
      <c r="S109" s="23">
        <v>60</v>
      </c>
      <c r="T109" s="24" t="s">
        <v>219</v>
      </c>
      <c r="U109" s="23">
        <f t="shared" si="19"/>
        <v>0</v>
      </c>
      <c r="V109" s="23">
        <f t="shared" si="22"/>
        <v>0</v>
      </c>
      <c r="W109" s="23">
        <f t="shared" si="23"/>
        <v>0</v>
      </c>
      <c r="X109" s="35">
        <f t="shared" si="20"/>
        <v>1</v>
      </c>
      <c r="Y109" s="59">
        <f t="shared" si="24"/>
        <v>1</v>
      </c>
    </row>
    <row r="110" spans="1:27" x14ac:dyDescent="0.3">
      <c r="A110" s="34">
        <v>9748318</v>
      </c>
      <c r="B110" s="19" t="s">
        <v>66</v>
      </c>
      <c r="C110" s="43" t="s">
        <v>162</v>
      </c>
      <c r="D110" s="18" t="s">
        <v>162</v>
      </c>
      <c r="E110" s="18" t="s">
        <v>162</v>
      </c>
      <c r="F110" s="18" t="s">
        <v>162</v>
      </c>
      <c r="G110" s="46">
        <v>97.977000000000004</v>
      </c>
      <c r="H110" s="48">
        <v>0</v>
      </c>
      <c r="I110" s="20">
        <v>0</v>
      </c>
      <c r="J110" s="21">
        <f t="shared" si="21"/>
        <v>0</v>
      </c>
      <c r="K110" s="48">
        <v>0</v>
      </c>
      <c r="L110" s="20">
        <v>0</v>
      </c>
      <c r="M110" s="55">
        <v>229</v>
      </c>
      <c r="N110" s="22" t="s">
        <v>183</v>
      </c>
      <c r="O110" s="22" t="s">
        <v>199</v>
      </c>
      <c r="P110" s="59">
        <v>14</v>
      </c>
      <c r="Q110" s="23">
        <v>36</v>
      </c>
      <c r="R110" s="23">
        <v>17</v>
      </c>
      <c r="S110" s="23">
        <v>31</v>
      </c>
      <c r="T110" s="24" t="s">
        <v>220</v>
      </c>
      <c r="U110" s="23">
        <f t="shared" si="19"/>
        <v>0</v>
      </c>
      <c r="V110" s="23">
        <f t="shared" si="22"/>
        <v>0</v>
      </c>
      <c r="W110" s="23">
        <f t="shared" si="23"/>
        <v>0</v>
      </c>
      <c r="X110" s="35">
        <f t="shared" si="20"/>
        <v>0</v>
      </c>
      <c r="Y110" s="59">
        <f t="shared" si="24"/>
        <v>0</v>
      </c>
    </row>
    <row r="111" spans="1:27" x14ac:dyDescent="0.3">
      <c r="A111" s="34">
        <v>9748326</v>
      </c>
      <c r="B111" s="19" t="s">
        <v>44</v>
      </c>
      <c r="C111" s="43" t="s">
        <v>162</v>
      </c>
      <c r="D111" s="18" t="s">
        <v>163</v>
      </c>
      <c r="E111" s="18" t="s">
        <v>162</v>
      </c>
      <c r="F111" s="18" t="s">
        <v>162</v>
      </c>
      <c r="G111" s="46">
        <v>76.59</v>
      </c>
      <c r="H111" s="48">
        <v>0</v>
      </c>
      <c r="I111" s="20">
        <v>0</v>
      </c>
      <c r="J111" s="21">
        <f t="shared" si="21"/>
        <v>0</v>
      </c>
      <c r="K111" s="48">
        <v>0</v>
      </c>
      <c r="L111" s="20">
        <v>0</v>
      </c>
      <c r="M111" s="55">
        <v>230</v>
      </c>
      <c r="N111" s="22" t="s">
        <v>183</v>
      </c>
      <c r="O111" s="22" t="s">
        <v>205</v>
      </c>
      <c r="P111" s="59">
        <v>10</v>
      </c>
      <c r="Q111" s="23">
        <v>11</v>
      </c>
      <c r="R111" s="23">
        <v>17</v>
      </c>
      <c r="S111" s="23">
        <v>31</v>
      </c>
      <c r="T111" s="24" t="s">
        <v>221</v>
      </c>
      <c r="U111" s="23">
        <f t="shared" si="19"/>
        <v>1</v>
      </c>
      <c r="V111" s="23">
        <f t="shared" si="22"/>
        <v>0</v>
      </c>
      <c r="W111" s="23">
        <f t="shared" si="23"/>
        <v>0</v>
      </c>
      <c r="X111" s="35">
        <f t="shared" si="20"/>
        <v>0</v>
      </c>
      <c r="Y111" s="59">
        <f t="shared" si="24"/>
        <v>1</v>
      </c>
      <c r="Z111" s="62" t="s">
        <v>239</v>
      </c>
    </row>
    <row r="112" spans="1:27" x14ac:dyDescent="0.3">
      <c r="A112" s="34">
        <v>9748342</v>
      </c>
      <c r="B112" s="19" t="s">
        <v>63</v>
      </c>
      <c r="C112" s="43" t="s">
        <v>162</v>
      </c>
      <c r="D112" s="18" t="s">
        <v>162</v>
      </c>
      <c r="E112" s="18" t="s">
        <v>162</v>
      </c>
      <c r="F112" s="18" t="s">
        <v>162</v>
      </c>
      <c r="G112" s="46">
        <v>95.376000000000005</v>
      </c>
      <c r="H112" s="48">
        <v>0</v>
      </c>
      <c r="I112" s="20">
        <v>0</v>
      </c>
      <c r="J112" s="21">
        <f t="shared" si="21"/>
        <v>0</v>
      </c>
      <c r="K112" s="48">
        <v>0</v>
      </c>
      <c r="L112" s="20">
        <v>0</v>
      </c>
      <c r="M112" s="55">
        <v>234</v>
      </c>
      <c r="N112" s="22" t="s">
        <v>183</v>
      </c>
      <c r="O112" s="22" t="s">
        <v>204</v>
      </c>
      <c r="P112" s="59">
        <v>14</v>
      </c>
      <c r="Q112" s="23">
        <v>36</v>
      </c>
      <c r="R112" s="23">
        <v>20</v>
      </c>
      <c r="S112" s="23">
        <v>82</v>
      </c>
      <c r="T112" s="24" t="s">
        <v>220</v>
      </c>
      <c r="U112" s="23">
        <f t="shared" si="19"/>
        <v>0</v>
      </c>
      <c r="V112" s="23">
        <f t="shared" si="22"/>
        <v>0</v>
      </c>
      <c r="W112" s="23">
        <f t="shared" si="23"/>
        <v>0</v>
      </c>
      <c r="X112" s="35">
        <f t="shared" si="20"/>
        <v>0</v>
      </c>
      <c r="Y112" s="59">
        <f t="shared" si="24"/>
        <v>0</v>
      </c>
    </row>
    <row r="113" spans="1:28" x14ac:dyDescent="0.3">
      <c r="A113" s="34">
        <v>9748467</v>
      </c>
      <c r="B113" s="19" t="s">
        <v>65</v>
      </c>
      <c r="C113" s="43" t="s">
        <v>162</v>
      </c>
      <c r="D113" s="18" t="s">
        <v>162</v>
      </c>
      <c r="E113" s="18" t="s">
        <v>162</v>
      </c>
      <c r="F113" s="18" t="s">
        <v>162</v>
      </c>
      <c r="G113" s="46">
        <v>93.930999999999997</v>
      </c>
      <c r="H113" s="48">
        <v>3</v>
      </c>
      <c r="I113" s="20">
        <v>0</v>
      </c>
      <c r="J113" s="21">
        <f t="shared" si="21"/>
        <v>9</v>
      </c>
      <c r="K113" s="48">
        <v>2</v>
      </c>
      <c r="L113" s="20">
        <v>0</v>
      </c>
      <c r="M113" s="55">
        <v>235</v>
      </c>
      <c r="N113" s="22" t="s">
        <v>183</v>
      </c>
      <c r="O113" s="22" t="s">
        <v>188</v>
      </c>
      <c r="P113" s="59">
        <v>17</v>
      </c>
      <c r="Q113" s="23">
        <v>76</v>
      </c>
      <c r="R113" s="23">
        <v>20</v>
      </c>
      <c r="S113" s="23">
        <v>82</v>
      </c>
      <c r="T113" s="24" t="s">
        <v>219</v>
      </c>
      <c r="U113" s="23">
        <f t="shared" si="19"/>
        <v>0</v>
      </c>
      <c r="V113" s="23">
        <f t="shared" si="22"/>
        <v>1</v>
      </c>
      <c r="W113" s="23">
        <f t="shared" si="23"/>
        <v>1</v>
      </c>
      <c r="X113" s="35">
        <f t="shared" si="20"/>
        <v>0</v>
      </c>
      <c r="Y113" s="59">
        <f t="shared" si="24"/>
        <v>2</v>
      </c>
      <c r="AB113" t="s">
        <v>248</v>
      </c>
    </row>
    <row r="114" spans="1:28" x14ac:dyDescent="0.3">
      <c r="A114" s="34">
        <v>9748482</v>
      </c>
      <c r="B114" s="19" t="s">
        <v>64</v>
      </c>
      <c r="C114" s="43" t="s">
        <v>162</v>
      </c>
      <c r="D114" s="18" t="s">
        <v>162</v>
      </c>
      <c r="E114" s="18" t="s">
        <v>162</v>
      </c>
      <c r="F114" s="18" t="s">
        <v>162</v>
      </c>
      <c r="G114" s="46">
        <v>95.087000000000003</v>
      </c>
      <c r="H114" s="48">
        <v>1</v>
      </c>
      <c r="I114" s="20">
        <v>1</v>
      </c>
      <c r="J114" s="21">
        <f t="shared" si="21"/>
        <v>4</v>
      </c>
      <c r="K114" s="48">
        <v>0</v>
      </c>
      <c r="L114" s="20">
        <v>0</v>
      </c>
      <c r="M114" s="55">
        <v>240</v>
      </c>
      <c r="N114" s="22" t="s">
        <v>183</v>
      </c>
      <c r="O114" s="22" t="s">
        <v>210</v>
      </c>
      <c r="P114" s="59">
        <v>14</v>
      </c>
      <c r="Q114" s="23">
        <v>36</v>
      </c>
      <c r="R114" s="23">
        <v>19</v>
      </c>
      <c r="S114" s="23">
        <v>60</v>
      </c>
      <c r="T114" s="24" t="s">
        <v>220</v>
      </c>
      <c r="U114" s="23">
        <f t="shared" si="19"/>
        <v>0</v>
      </c>
      <c r="V114" s="23">
        <f t="shared" si="22"/>
        <v>0</v>
      </c>
      <c r="W114" s="23">
        <f t="shared" si="23"/>
        <v>0</v>
      </c>
      <c r="X114" s="35">
        <f t="shared" si="20"/>
        <v>0</v>
      </c>
      <c r="Y114" s="59">
        <f t="shared" si="24"/>
        <v>0</v>
      </c>
    </row>
    <row r="115" spans="1:28" x14ac:dyDescent="0.3">
      <c r="A115" s="34">
        <v>9748512</v>
      </c>
      <c r="B115" s="19" t="s">
        <v>155</v>
      </c>
      <c r="C115" s="43" t="s">
        <v>162</v>
      </c>
      <c r="D115" s="18" t="s">
        <v>162</v>
      </c>
      <c r="E115" s="18" t="s">
        <v>162</v>
      </c>
      <c r="F115" s="18" t="s">
        <v>162</v>
      </c>
      <c r="G115" s="46">
        <v>93.641999999999996</v>
      </c>
      <c r="H115" s="48">
        <v>1</v>
      </c>
      <c r="I115" s="20">
        <v>1</v>
      </c>
      <c r="J115" s="21">
        <f t="shared" si="21"/>
        <v>4</v>
      </c>
      <c r="K115" s="48">
        <v>0</v>
      </c>
      <c r="L115" s="20">
        <v>0</v>
      </c>
      <c r="M115" s="55">
        <v>228</v>
      </c>
      <c r="N115" s="22" t="s">
        <v>185</v>
      </c>
      <c r="O115" s="22" t="s">
        <v>198</v>
      </c>
      <c r="P115" s="59">
        <v>14</v>
      </c>
      <c r="Q115" s="23">
        <v>36</v>
      </c>
      <c r="R115" s="23">
        <v>17</v>
      </c>
      <c r="S115" s="23">
        <v>31</v>
      </c>
      <c r="T115" s="24" t="s">
        <v>220</v>
      </c>
      <c r="U115" s="23">
        <f t="shared" si="19"/>
        <v>0</v>
      </c>
      <c r="V115" s="23">
        <f t="shared" si="22"/>
        <v>0</v>
      </c>
      <c r="W115" s="23">
        <f t="shared" si="23"/>
        <v>0</v>
      </c>
      <c r="X115" s="35">
        <f t="shared" si="20"/>
        <v>1</v>
      </c>
      <c r="Y115" s="59">
        <f t="shared" si="24"/>
        <v>1</v>
      </c>
      <c r="AA115" t="s">
        <v>249</v>
      </c>
    </row>
    <row r="116" spans="1:28" x14ac:dyDescent="0.3">
      <c r="A116" s="34">
        <v>9748636</v>
      </c>
      <c r="B116" s="19" t="s">
        <v>9</v>
      </c>
      <c r="C116" s="43" t="s">
        <v>162</v>
      </c>
      <c r="D116" s="18" t="s">
        <v>162</v>
      </c>
      <c r="E116" s="18" t="s">
        <v>162</v>
      </c>
      <c r="F116" s="18" t="s">
        <v>162</v>
      </c>
      <c r="G116" s="46">
        <v>99</v>
      </c>
      <c r="H116" s="48">
        <v>0</v>
      </c>
      <c r="I116" s="20">
        <v>0</v>
      </c>
      <c r="J116" s="21">
        <f t="shared" si="21"/>
        <v>0</v>
      </c>
      <c r="K116" s="48">
        <v>1</v>
      </c>
      <c r="L116" s="20">
        <v>0</v>
      </c>
      <c r="M116" s="55">
        <v>219</v>
      </c>
      <c r="N116" s="22" t="s">
        <v>185</v>
      </c>
      <c r="O116" s="22" t="s">
        <v>192</v>
      </c>
      <c r="P116" s="59">
        <v>11</v>
      </c>
      <c r="Q116" s="23">
        <v>15</v>
      </c>
      <c r="R116" s="23">
        <v>15</v>
      </c>
      <c r="S116" s="23">
        <v>16</v>
      </c>
      <c r="T116" s="24" t="s">
        <v>221</v>
      </c>
      <c r="U116" s="23">
        <f t="shared" si="19"/>
        <v>0</v>
      </c>
      <c r="V116" s="23">
        <f t="shared" si="22"/>
        <v>0</v>
      </c>
      <c r="W116" s="23">
        <f t="shared" si="23"/>
        <v>0</v>
      </c>
      <c r="X116" s="35">
        <f t="shared" si="20"/>
        <v>1</v>
      </c>
      <c r="Y116" s="59">
        <f t="shared" si="24"/>
        <v>1</v>
      </c>
      <c r="AA116" t="s">
        <v>244</v>
      </c>
    </row>
    <row r="117" spans="1:28" x14ac:dyDescent="0.3">
      <c r="A117" s="34">
        <v>9748644</v>
      </c>
      <c r="B117" s="19" t="s">
        <v>156</v>
      </c>
      <c r="C117" s="43" t="s">
        <v>162</v>
      </c>
      <c r="D117" s="18" t="s">
        <v>162</v>
      </c>
      <c r="E117" s="18" t="s">
        <v>162</v>
      </c>
      <c r="F117" s="18" t="s">
        <v>162</v>
      </c>
      <c r="G117" s="46">
        <v>93.352999999999994</v>
      </c>
      <c r="H117" s="48">
        <v>0</v>
      </c>
      <c r="I117" s="20">
        <v>0</v>
      </c>
      <c r="J117" s="21">
        <f t="shared" si="21"/>
        <v>0</v>
      </c>
      <c r="K117" s="48">
        <v>0</v>
      </c>
      <c r="L117" s="20">
        <v>0</v>
      </c>
      <c r="M117" s="55">
        <v>230</v>
      </c>
      <c r="N117" s="22" t="s">
        <v>183</v>
      </c>
      <c r="O117" s="22" t="s">
        <v>205</v>
      </c>
      <c r="P117" s="59">
        <v>19</v>
      </c>
      <c r="Q117" s="23">
        <v>97</v>
      </c>
      <c r="R117" s="23">
        <v>20</v>
      </c>
      <c r="S117" s="23">
        <v>82</v>
      </c>
      <c r="T117" s="24" t="s">
        <v>219</v>
      </c>
      <c r="U117" s="23">
        <f t="shared" si="19"/>
        <v>0</v>
      </c>
      <c r="V117" s="23">
        <f t="shared" si="22"/>
        <v>0</v>
      </c>
      <c r="W117" s="23">
        <f t="shared" si="23"/>
        <v>0</v>
      </c>
      <c r="X117" s="35">
        <f t="shared" si="20"/>
        <v>0</v>
      </c>
      <c r="Y117" s="59">
        <f t="shared" si="24"/>
        <v>0</v>
      </c>
    </row>
    <row r="118" spans="1:28" x14ac:dyDescent="0.3">
      <c r="A118" s="34">
        <v>9748695</v>
      </c>
      <c r="B118" s="19" t="s">
        <v>84</v>
      </c>
      <c r="C118" s="43" t="s">
        <v>162</v>
      </c>
      <c r="D118" s="18" t="s">
        <v>162</v>
      </c>
      <c r="E118" s="18" t="s">
        <v>163</v>
      </c>
      <c r="F118" s="18" t="s">
        <v>162</v>
      </c>
      <c r="G118" s="46">
        <v>80</v>
      </c>
      <c r="H118" s="48">
        <v>4</v>
      </c>
      <c r="I118" s="20">
        <v>3</v>
      </c>
      <c r="J118" s="21">
        <f t="shared" si="21"/>
        <v>15</v>
      </c>
      <c r="K118" s="48">
        <v>3</v>
      </c>
      <c r="L118" s="20">
        <v>0</v>
      </c>
      <c r="M118" s="55">
        <v>226</v>
      </c>
      <c r="N118" s="22" t="s">
        <v>185</v>
      </c>
      <c r="O118" s="22" t="s">
        <v>200</v>
      </c>
      <c r="P118" s="59">
        <v>16</v>
      </c>
      <c r="Q118" s="23">
        <v>61</v>
      </c>
      <c r="R118" s="23">
        <v>17</v>
      </c>
      <c r="S118" s="23">
        <v>31</v>
      </c>
      <c r="T118" s="24" t="s">
        <v>220</v>
      </c>
      <c r="U118" s="23">
        <f t="shared" si="19"/>
        <v>1</v>
      </c>
      <c r="V118" s="23">
        <f t="shared" si="22"/>
        <v>1</v>
      </c>
      <c r="W118" s="23">
        <f t="shared" si="23"/>
        <v>1</v>
      </c>
      <c r="X118" s="35">
        <f t="shared" si="20"/>
        <v>1</v>
      </c>
      <c r="Y118" s="59">
        <f t="shared" si="24"/>
        <v>4</v>
      </c>
      <c r="Z118" s="62" t="s">
        <v>240</v>
      </c>
      <c r="AA118" t="s">
        <v>249</v>
      </c>
    </row>
    <row r="119" spans="1:28" x14ac:dyDescent="0.3">
      <c r="A119" s="34">
        <v>9749004</v>
      </c>
      <c r="B119" s="19" t="s">
        <v>30</v>
      </c>
      <c r="C119" s="43" t="s">
        <v>162</v>
      </c>
      <c r="D119" s="18" t="s">
        <v>162</v>
      </c>
      <c r="E119" s="18" t="s">
        <v>162</v>
      </c>
      <c r="F119" s="18" t="s">
        <v>162</v>
      </c>
      <c r="G119" s="46">
        <v>98.843999999999994</v>
      </c>
      <c r="H119" s="48">
        <v>0</v>
      </c>
      <c r="I119" s="20">
        <v>1</v>
      </c>
      <c r="J119" s="21">
        <f t="shared" si="21"/>
        <v>1</v>
      </c>
      <c r="K119" s="48">
        <v>1</v>
      </c>
      <c r="L119" s="20">
        <v>0</v>
      </c>
      <c r="M119" s="55">
        <v>228</v>
      </c>
      <c r="N119" s="22" t="s">
        <v>185</v>
      </c>
      <c r="O119" s="22" t="s">
        <v>198</v>
      </c>
      <c r="P119" s="59">
        <v>17</v>
      </c>
      <c r="Q119" s="23">
        <v>76</v>
      </c>
      <c r="R119" s="23">
        <v>17</v>
      </c>
      <c r="S119" s="23">
        <v>31</v>
      </c>
      <c r="T119" s="24" t="s">
        <v>220</v>
      </c>
      <c r="U119" s="23">
        <f t="shared" si="19"/>
        <v>0</v>
      </c>
      <c r="V119" s="23">
        <f t="shared" si="22"/>
        <v>0</v>
      </c>
      <c r="W119" s="23">
        <f t="shared" si="23"/>
        <v>0</v>
      </c>
      <c r="X119" s="35">
        <f t="shared" si="20"/>
        <v>1</v>
      </c>
      <c r="Y119" s="59">
        <f t="shared" si="24"/>
        <v>1</v>
      </c>
      <c r="AA119" t="s">
        <v>249</v>
      </c>
    </row>
    <row r="120" spans="1:28" x14ac:dyDescent="0.3">
      <c r="A120" s="34">
        <v>9749241</v>
      </c>
      <c r="B120" s="19" t="s">
        <v>145</v>
      </c>
      <c r="C120" s="43" t="s">
        <v>162</v>
      </c>
      <c r="D120" s="18" t="s">
        <v>163</v>
      </c>
      <c r="E120" s="18" t="s">
        <v>162</v>
      </c>
      <c r="F120" s="18" t="s">
        <v>162</v>
      </c>
      <c r="G120" s="46">
        <v>98.266000000000005</v>
      </c>
      <c r="H120" s="48">
        <v>1</v>
      </c>
      <c r="I120" s="20">
        <v>1</v>
      </c>
      <c r="J120" s="21">
        <f t="shared" si="21"/>
        <v>4</v>
      </c>
      <c r="K120" s="48">
        <v>0</v>
      </c>
      <c r="L120" s="20">
        <v>0</v>
      </c>
      <c r="M120" s="55">
        <v>236</v>
      </c>
      <c r="N120" s="22" t="s">
        <v>183</v>
      </c>
      <c r="O120" s="22" t="s">
        <v>191</v>
      </c>
      <c r="P120" s="59">
        <v>16</v>
      </c>
      <c r="Q120" s="23">
        <v>61</v>
      </c>
      <c r="R120" s="23">
        <v>19</v>
      </c>
      <c r="S120" s="23">
        <v>60</v>
      </c>
      <c r="T120" s="24" t="s">
        <v>219</v>
      </c>
      <c r="U120" s="23">
        <f t="shared" si="19"/>
        <v>0</v>
      </c>
      <c r="V120" s="23">
        <f t="shared" si="22"/>
        <v>0</v>
      </c>
      <c r="W120" s="23">
        <f t="shared" si="23"/>
        <v>0</v>
      </c>
      <c r="X120" s="35">
        <f t="shared" si="20"/>
        <v>0</v>
      </c>
      <c r="Y120" s="59">
        <f t="shared" si="24"/>
        <v>0</v>
      </c>
    </row>
    <row r="121" spans="1:28" x14ac:dyDescent="0.3">
      <c r="A121" s="34">
        <v>9749551</v>
      </c>
      <c r="B121" s="19" t="s">
        <v>93</v>
      </c>
      <c r="C121" s="43" t="s">
        <v>162</v>
      </c>
      <c r="D121" s="18" t="s">
        <v>162</v>
      </c>
      <c r="E121" s="18" t="s">
        <v>162</v>
      </c>
      <c r="F121" s="18" t="s">
        <v>162</v>
      </c>
      <c r="G121" s="46">
        <v>94.22</v>
      </c>
      <c r="H121" s="48">
        <v>4</v>
      </c>
      <c r="I121" s="20">
        <v>1</v>
      </c>
      <c r="J121" s="21">
        <f t="shared" si="21"/>
        <v>13</v>
      </c>
      <c r="K121" s="48">
        <v>0</v>
      </c>
      <c r="L121" s="20">
        <v>0</v>
      </c>
      <c r="M121" s="55">
        <v>240</v>
      </c>
      <c r="N121" s="22" t="s">
        <v>183</v>
      </c>
      <c r="O121" s="22" t="s">
        <v>210</v>
      </c>
      <c r="P121" s="59">
        <v>16</v>
      </c>
      <c r="Q121" s="23">
        <v>61</v>
      </c>
      <c r="R121" s="23">
        <v>19</v>
      </c>
      <c r="S121" s="23">
        <v>60</v>
      </c>
      <c r="T121" s="24" t="s">
        <v>219</v>
      </c>
      <c r="U121" s="23">
        <f t="shared" si="19"/>
        <v>0</v>
      </c>
      <c r="V121" s="23">
        <f t="shared" si="22"/>
        <v>1</v>
      </c>
      <c r="W121" s="23">
        <f t="shared" si="23"/>
        <v>0</v>
      </c>
      <c r="X121" s="35">
        <f t="shared" si="20"/>
        <v>0</v>
      </c>
      <c r="Y121" s="59">
        <f t="shared" si="24"/>
        <v>1</v>
      </c>
      <c r="Z121" s="62" t="s">
        <v>239</v>
      </c>
    </row>
    <row r="122" spans="1:28" x14ac:dyDescent="0.3">
      <c r="A122" s="34">
        <v>9749810</v>
      </c>
      <c r="B122" s="19" t="s">
        <v>108</v>
      </c>
      <c r="C122" s="43" t="s">
        <v>162</v>
      </c>
      <c r="D122" s="18" t="s">
        <v>162</v>
      </c>
      <c r="E122" s="18" t="s">
        <v>162</v>
      </c>
      <c r="F122" s="18" t="s">
        <v>163</v>
      </c>
      <c r="G122" s="46">
        <v>68</v>
      </c>
      <c r="H122" s="48">
        <v>0</v>
      </c>
      <c r="I122" s="20">
        <v>1</v>
      </c>
      <c r="J122" s="21">
        <f t="shared" si="21"/>
        <v>1</v>
      </c>
      <c r="K122" s="48">
        <v>0</v>
      </c>
      <c r="L122" s="20">
        <v>0</v>
      </c>
      <c r="M122" s="55">
        <v>232</v>
      </c>
      <c r="N122" s="22" t="s">
        <v>183</v>
      </c>
      <c r="O122" s="22" t="s">
        <v>189</v>
      </c>
      <c r="P122" s="59">
        <v>18</v>
      </c>
      <c r="Q122" s="23">
        <v>89</v>
      </c>
      <c r="R122" s="23">
        <v>20</v>
      </c>
      <c r="S122" s="23">
        <v>82</v>
      </c>
      <c r="T122" s="24" t="s">
        <v>219</v>
      </c>
      <c r="U122" s="23">
        <f t="shared" si="19"/>
        <v>1</v>
      </c>
      <c r="V122" s="23">
        <f t="shared" si="22"/>
        <v>0</v>
      </c>
      <c r="W122" s="23">
        <f t="shared" si="23"/>
        <v>0</v>
      </c>
      <c r="X122" s="35">
        <f t="shared" si="20"/>
        <v>0</v>
      </c>
      <c r="Y122" s="59">
        <f t="shared" si="24"/>
        <v>1</v>
      </c>
      <c r="Z122" s="62" t="s">
        <v>239</v>
      </c>
      <c r="AA122" t="s">
        <v>244</v>
      </c>
      <c r="AB122" t="s">
        <v>241</v>
      </c>
    </row>
    <row r="123" spans="1:28" x14ac:dyDescent="0.3">
      <c r="A123" s="34">
        <v>9749829</v>
      </c>
      <c r="B123" s="19" t="s">
        <v>50</v>
      </c>
      <c r="C123" s="43" t="s">
        <v>163</v>
      </c>
      <c r="D123" s="18" t="s">
        <v>162</v>
      </c>
      <c r="E123" s="18" t="s">
        <v>162</v>
      </c>
      <c r="F123" s="18" t="s">
        <v>162</v>
      </c>
      <c r="G123" s="46">
        <v>76.34</v>
      </c>
      <c r="H123" s="48">
        <v>6</v>
      </c>
      <c r="I123" s="20">
        <v>0</v>
      </c>
      <c r="J123" s="21">
        <f t="shared" si="21"/>
        <v>18</v>
      </c>
      <c r="K123" s="48">
        <v>0</v>
      </c>
      <c r="L123" s="20">
        <v>0</v>
      </c>
      <c r="M123" s="55">
        <v>232</v>
      </c>
      <c r="N123" s="22" t="s">
        <v>183</v>
      </c>
      <c r="O123" s="22" t="s">
        <v>189</v>
      </c>
      <c r="P123" s="59">
        <v>15</v>
      </c>
      <c r="Q123" s="23">
        <v>47</v>
      </c>
      <c r="R123" s="23">
        <v>19</v>
      </c>
      <c r="S123" s="23">
        <v>60</v>
      </c>
      <c r="T123" s="24" t="s">
        <v>219</v>
      </c>
      <c r="U123" s="23">
        <f t="shared" ref="U123:U155" si="25">COUNTIF(G123,"&lt;81")</f>
        <v>1</v>
      </c>
      <c r="V123" s="23">
        <f t="shared" si="22"/>
        <v>1</v>
      </c>
      <c r="W123" s="23">
        <f t="shared" si="23"/>
        <v>0</v>
      </c>
      <c r="X123" s="35">
        <f t="shared" si="20"/>
        <v>0</v>
      </c>
      <c r="Y123" s="59">
        <f t="shared" si="24"/>
        <v>2</v>
      </c>
      <c r="Z123" s="62" t="s">
        <v>239</v>
      </c>
    </row>
    <row r="124" spans="1:28" x14ac:dyDescent="0.3">
      <c r="A124" s="34">
        <v>9749896</v>
      </c>
      <c r="B124" s="19" t="s">
        <v>110</v>
      </c>
      <c r="C124" s="43" t="s">
        <v>162</v>
      </c>
      <c r="D124" s="18" t="s">
        <v>162</v>
      </c>
      <c r="E124" s="18" t="s">
        <v>162</v>
      </c>
      <c r="F124" s="18" t="s">
        <v>162</v>
      </c>
      <c r="G124" s="46">
        <v>90</v>
      </c>
      <c r="H124" s="48">
        <v>0</v>
      </c>
      <c r="I124" s="20">
        <v>2</v>
      </c>
      <c r="J124" s="21">
        <f t="shared" si="21"/>
        <v>2</v>
      </c>
      <c r="K124" s="48">
        <v>0</v>
      </c>
      <c r="L124" s="20">
        <v>0</v>
      </c>
      <c r="M124" s="55">
        <v>237</v>
      </c>
      <c r="N124" s="22" t="s">
        <v>183</v>
      </c>
      <c r="O124" s="22" t="s">
        <v>190</v>
      </c>
      <c r="P124" s="59">
        <v>14</v>
      </c>
      <c r="Q124" s="23">
        <v>36</v>
      </c>
      <c r="R124" s="23">
        <v>17</v>
      </c>
      <c r="S124" s="23">
        <v>31</v>
      </c>
      <c r="T124" s="24" t="s">
        <v>220</v>
      </c>
      <c r="U124" s="23">
        <f t="shared" si="25"/>
        <v>0</v>
      </c>
      <c r="V124" s="23">
        <f t="shared" si="22"/>
        <v>0</v>
      </c>
      <c r="W124" s="23">
        <f t="shared" si="23"/>
        <v>0</v>
      </c>
      <c r="X124" s="35">
        <f t="shared" si="20"/>
        <v>0</v>
      </c>
      <c r="Y124" s="59">
        <f t="shared" si="24"/>
        <v>0</v>
      </c>
    </row>
    <row r="125" spans="1:28" x14ac:dyDescent="0.3">
      <c r="A125" s="34">
        <v>9749985</v>
      </c>
      <c r="B125" s="19" t="s">
        <v>154</v>
      </c>
      <c r="C125" s="43" t="s">
        <v>163</v>
      </c>
      <c r="D125" s="18" t="s">
        <v>162</v>
      </c>
      <c r="E125" s="18" t="s">
        <v>162</v>
      </c>
      <c r="F125" s="18" t="s">
        <v>162</v>
      </c>
      <c r="G125" s="46">
        <v>79</v>
      </c>
      <c r="H125" s="48">
        <v>0</v>
      </c>
      <c r="I125" s="20">
        <v>0</v>
      </c>
      <c r="J125" s="21">
        <f t="shared" si="21"/>
        <v>0</v>
      </c>
      <c r="K125" s="48">
        <v>0</v>
      </c>
      <c r="L125" s="20">
        <v>0</v>
      </c>
      <c r="M125" s="55">
        <v>239</v>
      </c>
      <c r="N125" s="22" t="s">
        <v>183</v>
      </c>
      <c r="O125" s="22" t="s">
        <v>212</v>
      </c>
      <c r="P125" s="59">
        <v>16</v>
      </c>
      <c r="Q125" s="23">
        <v>61</v>
      </c>
      <c r="R125" s="23">
        <v>16</v>
      </c>
      <c r="S125" s="23">
        <v>23</v>
      </c>
      <c r="T125" s="24" t="s">
        <v>220</v>
      </c>
      <c r="U125" s="23">
        <f t="shared" si="25"/>
        <v>1</v>
      </c>
      <c r="V125" s="23">
        <f t="shared" si="22"/>
        <v>0</v>
      </c>
      <c r="W125" s="23">
        <f t="shared" si="23"/>
        <v>0</v>
      </c>
      <c r="X125" s="35">
        <f t="shared" ref="X125:X156" si="26">COUNTIF(N125,"D ")</f>
        <v>0</v>
      </c>
      <c r="Y125" s="59">
        <f t="shared" si="24"/>
        <v>1</v>
      </c>
      <c r="Z125" s="62" t="s">
        <v>239</v>
      </c>
    </row>
    <row r="126" spans="1:28" x14ac:dyDescent="0.3">
      <c r="A126" s="34">
        <v>9750118</v>
      </c>
      <c r="B126" s="19" t="s">
        <v>102</v>
      </c>
      <c r="C126" s="43" t="s">
        <v>162</v>
      </c>
      <c r="D126" s="18" t="s">
        <v>162</v>
      </c>
      <c r="E126" s="18" t="s">
        <v>162</v>
      </c>
      <c r="F126" s="18" t="s">
        <v>163</v>
      </c>
      <c r="G126" s="46">
        <v>98.843999999999994</v>
      </c>
      <c r="H126" s="48">
        <v>0</v>
      </c>
      <c r="I126" s="20">
        <v>0</v>
      </c>
      <c r="J126" s="21">
        <f t="shared" si="21"/>
        <v>0</v>
      </c>
      <c r="K126" s="48">
        <v>0</v>
      </c>
      <c r="L126" s="20">
        <v>0</v>
      </c>
      <c r="M126" s="55">
        <v>242</v>
      </c>
      <c r="N126" s="22" t="s">
        <v>181</v>
      </c>
      <c r="O126" s="22" t="s">
        <v>206</v>
      </c>
      <c r="P126" s="59">
        <v>13</v>
      </c>
      <c r="Q126" s="23">
        <v>28</v>
      </c>
      <c r="R126" s="23">
        <v>19</v>
      </c>
      <c r="S126" s="23">
        <v>60</v>
      </c>
      <c r="T126" s="24" t="s">
        <v>220</v>
      </c>
      <c r="U126" s="23">
        <f t="shared" si="25"/>
        <v>0</v>
      </c>
      <c r="V126" s="23">
        <f t="shared" si="22"/>
        <v>0</v>
      </c>
      <c r="W126" s="23">
        <f t="shared" si="23"/>
        <v>0</v>
      </c>
      <c r="X126" s="35">
        <f t="shared" si="26"/>
        <v>0</v>
      </c>
      <c r="Y126" s="59">
        <f t="shared" si="24"/>
        <v>0</v>
      </c>
    </row>
    <row r="127" spans="1:28" x14ac:dyDescent="0.3">
      <c r="A127" s="34">
        <v>9750444</v>
      </c>
      <c r="B127" s="19" t="s">
        <v>131</v>
      </c>
      <c r="C127" s="43" t="s">
        <v>162</v>
      </c>
      <c r="D127" s="18" t="s">
        <v>163</v>
      </c>
      <c r="E127" s="18" t="s">
        <v>162</v>
      </c>
      <c r="F127" s="18" t="s">
        <v>162</v>
      </c>
      <c r="G127" s="46">
        <v>96.242999999999995</v>
      </c>
      <c r="H127" s="48">
        <v>0</v>
      </c>
      <c r="I127" s="20">
        <v>0</v>
      </c>
      <c r="J127" s="21">
        <f t="shared" si="21"/>
        <v>0</v>
      </c>
      <c r="K127" s="48">
        <v>0</v>
      </c>
      <c r="L127" s="20">
        <v>0</v>
      </c>
      <c r="M127" s="55">
        <v>236</v>
      </c>
      <c r="N127" s="22" t="s">
        <v>183</v>
      </c>
      <c r="O127" s="22" t="s">
        <v>191</v>
      </c>
      <c r="P127" s="59">
        <v>17</v>
      </c>
      <c r="Q127" s="23">
        <v>76</v>
      </c>
      <c r="R127" s="23">
        <v>19</v>
      </c>
      <c r="S127" s="23">
        <v>60</v>
      </c>
      <c r="T127" s="24" t="s">
        <v>219</v>
      </c>
      <c r="U127" s="23">
        <f t="shared" si="25"/>
        <v>0</v>
      </c>
      <c r="V127" s="23">
        <f t="shared" si="22"/>
        <v>0</v>
      </c>
      <c r="W127" s="23">
        <f t="shared" si="23"/>
        <v>0</v>
      </c>
      <c r="X127" s="35">
        <f t="shared" si="26"/>
        <v>0</v>
      </c>
      <c r="Y127" s="59">
        <f t="shared" si="24"/>
        <v>0</v>
      </c>
    </row>
    <row r="128" spans="1:28" x14ac:dyDescent="0.3">
      <c r="A128" s="34">
        <v>9750452</v>
      </c>
      <c r="B128" s="19" t="s">
        <v>27</v>
      </c>
      <c r="C128" s="43" t="s">
        <v>162</v>
      </c>
      <c r="D128" s="18" t="s">
        <v>162</v>
      </c>
      <c r="E128" s="18" t="s">
        <v>162</v>
      </c>
      <c r="F128" s="18" t="s">
        <v>162</v>
      </c>
      <c r="G128" s="46">
        <v>94.22</v>
      </c>
      <c r="H128" s="48">
        <v>2</v>
      </c>
      <c r="I128" s="20">
        <v>1</v>
      </c>
      <c r="J128" s="21">
        <f t="shared" si="21"/>
        <v>7</v>
      </c>
      <c r="K128" s="48">
        <v>0</v>
      </c>
      <c r="L128" s="20">
        <v>0</v>
      </c>
      <c r="M128" s="55">
        <v>237</v>
      </c>
      <c r="N128" s="22" t="s">
        <v>183</v>
      </c>
      <c r="O128" s="22" t="s">
        <v>190</v>
      </c>
      <c r="P128" s="59">
        <v>15</v>
      </c>
      <c r="Q128" s="23">
        <v>47</v>
      </c>
      <c r="R128" s="23">
        <v>17</v>
      </c>
      <c r="S128" s="23">
        <v>31</v>
      </c>
      <c r="T128" s="24" t="s">
        <v>220</v>
      </c>
      <c r="U128" s="23">
        <f t="shared" si="25"/>
        <v>0</v>
      </c>
      <c r="V128" s="23">
        <f t="shared" si="22"/>
        <v>1</v>
      </c>
      <c r="W128" s="23">
        <f t="shared" si="23"/>
        <v>0</v>
      </c>
      <c r="X128" s="35">
        <f t="shared" si="26"/>
        <v>0</v>
      </c>
      <c r="Y128" s="59">
        <f t="shared" si="24"/>
        <v>1</v>
      </c>
      <c r="Z128" s="62" t="s">
        <v>239</v>
      </c>
    </row>
    <row r="129" spans="1:28" x14ac:dyDescent="0.3">
      <c r="A129" s="34">
        <v>9750509</v>
      </c>
      <c r="B129" s="19" t="s">
        <v>55</v>
      </c>
      <c r="C129" s="43" t="s">
        <v>162</v>
      </c>
      <c r="D129" s="18" t="s">
        <v>162</v>
      </c>
      <c r="E129" s="18" t="s">
        <v>162</v>
      </c>
      <c r="F129" s="18" t="s">
        <v>163</v>
      </c>
      <c r="G129" s="46">
        <v>92.775000000000006</v>
      </c>
      <c r="H129" s="48">
        <v>0</v>
      </c>
      <c r="I129" s="20">
        <v>0</v>
      </c>
      <c r="J129" s="21">
        <f t="shared" si="21"/>
        <v>0</v>
      </c>
      <c r="K129" s="48">
        <v>0</v>
      </c>
      <c r="L129" s="20">
        <v>0</v>
      </c>
      <c r="M129" s="55">
        <v>232</v>
      </c>
      <c r="N129" s="22" t="s">
        <v>183</v>
      </c>
      <c r="O129" s="22" t="s">
        <v>189</v>
      </c>
      <c r="P129" s="59">
        <v>15</v>
      </c>
      <c r="Q129" s="23">
        <v>47</v>
      </c>
      <c r="R129" s="23">
        <v>19</v>
      </c>
      <c r="S129" s="23">
        <v>60</v>
      </c>
      <c r="T129" s="24" t="s">
        <v>219</v>
      </c>
      <c r="U129" s="23">
        <f t="shared" si="25"/>
        <v>0</v>
      </c>
      <c r="V129" s="23">
        <f t="shared" si="22"/>
        <v>0</v>
      </c>
      <c r="W129" s="23">
        <f t="shared" si="23"/>
        <v>0</v>
      </c>
      <c r="X129" s="35">
        <f t="shared" si="26"/>
        <v>0</v>
      </c>
      <c r="Y129" s="59">
        <f t="shared" si="24"/>
        <v>0</v>
      </c>
    </row>
    <row r="130" spans="1:28" x14ac:dyDescent="0.3">
      <c r="A130" s="34">
        <v>9750517</v>
      </c>
      <c r="B130" s="19" t="s">
        <v>57</v>
      </c>
      <c r="C130" s="43" t="s">
        <v>162</v>
      </c>
      <c r="D130" s="18" t="s">
        <v>162</v>
      </c>
      <c r="E130" s="18" t="s">
        <v>162</v>
      </c>
      <c r="F130" s="18" t="s">
        <v>162</v>
      </c>
      <c r="G130" s="46">
        <v>96</v>
      </c>
      <c r="H130" s="48">
        <v>0</v>
      </c>
      <c r="I130" s="20">
        <v>0</v>
      </c>
      <c r="J130" s="21">
        <f t="shared" ref="J130:J161" si="27">I130+(H130*3)</f>
        <v>0</v>
      </c>
      <c r="K130" s="48">
        <v>0</v>
      </c>
      <c r="L130" s="20">
        <v>0</v>
      </c>
      <c r="M130" s="55">
        <v>232</v>
      </c>
      <c r="N130" s="22" t="s">
        <v>183</v>
      </c>
      <c r="O130" s="22" t="s">
        <v>189</v>
      </c>
      <c r="P130" s="59">
        <v>17</v>
      </c>
      <c r="Q130" s="23">
        <v>76</v>
      </c>
      <c r="R130" s="23">
        <v>20</v>
      </c>
      <c r="S130" s="23">
        <v>82</v>
      </c>
      <c r="T130" s="24" t="s">
        <v>219</v>
      </c>
      <c r="U130" s="23">
        <f t="shared" si="25"/>
        <v>0</v>
      </c>
      <c r="V130" s="23">
        <f t="shared" ref="V130:V161" si="28">COUNTIF(J130,"&gt;5")</f>
        <v>0</v>
      </c>
      <c r="W130" s="23">
        <f t="shared" ref="W130:W161" si="29">COUNTIF(K130,"&gt;1")</f>
        <v>0</v>
      </c>
      <c r="X130" s="35">
        <f t="shared" si="26"/>
        <v>0</v>
      </c>
      <c r="Y130" s="59">
        <f t="shared" ref="Y130:Y161" si="30">SUM(U130:X130)</f>
        <v>0</v>
      </c>
    </row>
    <row r="131" spans="1:28" x14ac:dyDescent="0.3">
      <c r="A131" s="34">
        <v>9750533</v>
      </c>
      <c r="B131" s="19" t="s">
        <v>4</v>
      </c>
      <c r="C131" s="43" t="s">
        <v>162</v>
      </c>
      <c r="D131" s="18" t="s">
        <v>163</v>
      </c>
      <c r="E131" s="18" t="s">
        <v>162</v>
      </c>
      <c r="F131" s="18" t="s">
        <v>162</v>
      </c>
      <c r="G131" s="46">
        <v>76</v>
      </c>
      <c r="H131" s="48">
        <v>3</v>
      </c>
      <c r="I131" s="20">
        <v>0</v>
      </c>
      <c r="J131" s="21">
        <f t="shared" si="27"/>
        <v>9</v>
      </c>
      <c r="K131" s="53">
        <v>2</v>
      </c>
      <c r="L131" s="20">
        <v>0</v>
      </c>
      <c r="M131" s="56">
        <v>220</v>
      </c>
      <c r="N131" s="27" t="s">
        <v>185</v>
      </c>
      <c r="O131" s="22" t="s">
        <v>187</v>
      </c>
      <c r="P131" s="59">
        <v>18</v>
      </c>
      <c r="Q131" s="23">
        <v>89</v>
      </c>
      <c r="R131" s="23">
        <v>19</v>
      </c>
      <c r="S131" s="23">
        <v>60</v>
      </c>
      <c r="T131" s="24" t="s">
        <v>219</v>
      </c>
      <c r="U131" s="23">
        <f t="shared" si="25"/>
        <v>1</v>
      </c>
      <c r="V131" s="23">
        <f t="shared" si="28"/>
        <v>1</v>
      </c>
      <c r="W131" s="23">
        <f t="shared" si="29"/>
        <v>1</v>
      </c>
      <c r="X131" s="35">
        <f t="shared" si="26"/>
        <v>1</v>
      </c>
      <c r="Y131" s="59">
        <f t="shared" si="30"/>
        <v>4</v>
      </c>
      <c r="Z131" s="62" t="s">
        <v>239</v>
      </c>
      <c r="AA131" t="s">
        <v>244</v>
      </c>
      <c r="AB131" t="s">
        <v>252</v>
      </c>
    </row>
    <row r="132" spans="1:28" x14ac:dyDescent="0.3">
      <c r="A132" s="34">
        <v>9750592</v>
      </c>
      <c r="B132" s="19" t="s">
        <v>107</v>
      </c>
      <c r="C132" s="43" t="s">
        <v>162</v>
      </c>
      <c r="D132" s="18" t="s">
        <v>162</v>
      </c>
      <c r="E132" s="18" t="s">
        <v>162</v>
      </c>
      <c r="F132" s="18" t="s">
        <v>163</v>
      </c>
      <c r="G132" s="46">
        <v>100</v>
      </c>
      <c r="H132" s="48">
        <v>0</v>
      </c>
      <c r="I132" s="20">
        <v>0</v>
      </c>
      <c r="J132" s="21">
        <f t="shared" si="27"/>
        <v>0</v>
      </c>
      <c r="K132" s="48">
        <v>0</v>
      </c>
      <c r="L132" s="20">
        <v>0</v>
      </c>
      <c r="M132" s="55">
        <v>228</v>
      </c>
      <c r="N132" s="22" t="s">
        <v>185</v>
      </c>
      <c r="O132" s="22" t="s">
        <v>198</v>
      </c>
      <c r="P132" s="59">
        <v>15</v>
      </c>
      <c r="Q132" s="23">
        <v>47</v>
      </c>
      <c r="R132" s="23">
        <v>20</v>
      </c>
      <c r="S132" s="23">
        <v>82</v>
      </c>
      <c r="T132" s="24" t="s">
        <v>219</v>
      </c>
      <c r="U132" s="23">
        <f t="shared" si="25"/>
        <v>0</v>
      </c>
      <c r="V132" s="23">
        <f t="shared" si="28"/>
        <v>0</v>
      </c>
      <c r="W132" s="23">
        <f t="shared" si="29"/>
        <v>0</v>
      </c>
      <c r="X132" s="35">
        <f t="shared" si="26"/>
        <v>1</v>
      </c>
      <c r="Y132" s="59">
        <f t="shared" si="30"/>
        <v>1</v>
      </c>
    </row>
    <row r="133" spans="1:28" x14ac:dyDescent="0.3">
      <c r="A133" s="34">
        <v>9750789</v>
      </c>
      <c r="B133" s="19" t="s">
        <v>159</v>
      </c>
      <c r="C133" s="43" t="s">
        <v>162</v>
      </c>
      <c r="D133" s="18" t="s">
        <v>162</v>
      </c>
      <c r="E133" s="18" t="s">
        <v>162</v>
      </c>
      <c r="F133" s="18" t="s">
        <v>162</v>
      </c>
      <c r="G133" s="46">
        <v>94.798000000000002</v>
      </c>
      <c r="H133" s="48">
        <v>0</v>
      </c>
      <c r="I133" s="20">
        <v>0</v>
      </c>
      <c r="J133" s="21">
        <f t="shared" si="27"/>
        <v>0</v>
      </c>
      <c r="K133" s="48">
        <v>0</v>
      </c>
      <c r="L133" s="20">
        <v>0</v>
      </c>
      <c r="M133" s="55">
        <v>237</v>
      </c>
      <c r="N133" s="22" t="s">
        <v>181</v>
      </c>
      <c r="O133" s="22" t="s">
        <v>190</v>
      </c>
      <c r="P133" s="59">
        <v>11</v>
      </c>
      <c r="Q133" s="23">
        <v>15</v>
      </c>
      <c r="R133" s="23">
        <v>17</v>
      </c>
      <c r="S133" s="23">
        <v>31</v>
      </c>
      <c r="T133" s="24" t="s">
        <v>221</v>
      </c>
      <c r="U133" s="23">
        <f t="shared" si="25"/>
        <v>0</v>
      </c>
      <c r="V133" s="23">
        <f t="shared" si="28"/>
        <v>0</v>
      </c>
      <c r="W133" s="23">
        <f t="shared" si="29"/>
        <v>0</v>
      </c>
      <c r="X133" s="35">
        <f t="shared" si="26"/>
        <v>0</v>
      </c>
      <c r="Y133" s="59">
        <f t="shared" si="30"/>
        <v>0</v>
      </c>
    </row>
    <row r="134" spans="1:28" x14ac:dyDescent="0.3">
      <c r="A134" s="34">
        <v>9750806</v>
      </c>
      <c r="B134" s="19" t="s">
        <v>114</v>
      </c>
      <c r="C134" s="43" t="s">
        <v>162</v>
      </c>
      <c r="D134" s="18" t="s">
        <v>162</v>
      </c>
      <c r="E134" s="18" t="s">
        <v>162</v>
      </c>
      <c r="F134" s="18" t="s">
        <v>162</v>
      </c>
      <c r="G134" s="46">
        <v>68.486999999999995</v>
      </c>
      <c r="H134" s="48">
        <v>1</v>
      </c>
      <c r="I134" s="20">
        <v>2</v>
      </c>
      <c r="J134" s="21">
        <f t="shared" si="27"/>
        <v>5</v>
      </c>
      <c r="K134" s="48">
        <v>5</v>
      </c>
      <c r="L134" s="20">
        <v>0</v>
      </c>
      <c r="M134" s="55">
        <v>237</v>
      </c>
      <c r="N134" s="22" t="s">
        <v>183</v>
      </c>
      <c r="O134" s="22" t="s">
        <v>190</v>
      </c>
      <c r="P134" s="59">
        <v>18</v>
      </c>
      <c r="Q134" s="23">
        <v>89</v>
      </c>
      <c r="R134" s="23">
        <v>20</v>
      </c>
      <c r="S134" s="23">
        <v>82</v>
      </c>
      <c r="T134" s="24" t="s">
        <v>219</v>
      </c>
      <c r="U134" s="23">
        <f t="shared" si="25"/>
        <v>1</v>
      </c>
      <c r="V134" s="23">
        <f t="shared" si="28"/>
        <v>0</v>
      </c>
      <c r="W134" s="23">
        <f t="shared" si="29"/>
        <v>1</v>
      </c>
      <c r="X134" s="35">
        <f t="shared" si="26"/>
        <v>0</v>
      </c>
      <c r="Y134" s="59">
        <f t="shared" si="30"/>
        <v>2</v>
      </c>
    </row>
    <row r="135" spans="1:28" x14ac:dyDescent="0.3">
      <c r="A135" s="34">
        <v>9751165</v>
      </c>
      <c r="B135" s="19" t="s">
        <v>122</v>
      </c>
      <c r="C135" s="43" t="s">
        <v>162</v>
      </c>
      <c r="D135" s="18" t="s">
        <v>162</v>
      </c>
      <c r="E135" s="18" t="s">
        <v>162</v>
      </c>
      <c r="F135" s="18" t="s">
        <v>162</v>
      </c>
      <c r="G135" s="46">
        <v>80</v>
      </c>
      <c r="H135" s="48">
        <v>1</v>
      </c>
      <c r="I135" s="20">
        <v>0</v>
      </c>
      <c r="J135" s="21">
        <f t="shared" si="27"/>
        <v>3</v>
      </c>
      <c r="K135" s="48">
        <v>0</v>
      </c>
      <c r="L135" s="20">
        <v>0</v>
      </c>
      <c r="M135" s="55">
        <v>247</v>
      </c>
      <c r="N135" s="22" t="s">
        <v>181</v>
      </c>
      <c r="O135" s="22" t="s">
        <v>182</v>
      </c>
      <c r="P135" s="59">
        <v>17</v>
      </c>
      <c r="Q135" s="23">
        <v>76</v>
      </c>
      <c r="R135" s="23">
        <v>19</v>
      </c>
      <c r="S135" s="23">
        <v>60</v>
      </c>
      <c r="T135" s="24" t="s">
        <v>219</v>
      </c>
      <c r="U135" s="23">
        <f t="shared" si="25"/>
        <v>1</v>
      </c>
      <c r="V135" s="23">
        <f t="shared" si="28"/>
        <v>0</v>
      </c>
      <c r="W135" s="23">
        <f t="shared" si="29"/>
        <v>0</v>
      </c>
      <c r="X135" s="35">
        <f t="shared" si="26"/>
        <v>0</v>
      </c>
      <c r="Y135" s="59">
        <f t="shared" si="30"/>
        <v>1</v>
      </c>
      <c r="AB135" t="s">
        <v>252</v>
      </c>
    </row>
    <row r="136" spans="1:28" x14ac:dyDescent="0.3">
      <c r="A136" s="34">
        <v>9751203</v>
      </c>
      <c r="B136" s="19" t="s">
        <v>62</v>
      </c>
      <c r="C136" s="43" t="s">
        <v>162</v>
      </c>
      <c r="D136" s="18" t="s">
        <v>162</v>
      </c>
      <c r="E136" s="18" t="s">
        <v>162</v>
      </c>
      <c r="F136" s="18" t="s">
        <v>162</v>
      </c>
      <c r="G136" s="46">
        <v>94.798000000000002</v>
      </c>
      <c r="H136" s="48">
        <v>0</v>
      </c>
      <c r="I136" s="20">
        <v>0</v>
      </c>
      <c r="J136" s="21">
        <f t="shared" si="27"/>
        <v>0</v>
      </c>
      <c r="K136" s="48">
        <v>0</v>
      </c>
      <c r="L136" s="20">
        <v>0</v>
      </c>
      <c r="M136" s="55">
        <v>249</v>
      </c>
      <c r="N136" s="22" t="s">
        <v>181</v>
      </c>
      <c r="O136" s="22" t="s">
        <v>182</v>
      </c>
      <c r="P136" s="59">
        <v>17</v>
      </c>
      <c r="Q136" s="23">
        <v>80</v>
      </c>
      <c r="R136" s="23">
        <v>20</v>
      </c>
      <c r="S136" s="23">
        <v>90</v>
      </c>
      <c r="T136" s="24" t="s">
        <v>219</v>
      </c>
      <c r="U136" s="23">
        <f t="shared" si="25"/>
        <v>0</v>
      </c>
      <c r="V136" s="23">
        <f t="shared" si="28"/>
        <v>0</v>
      </c>
      <c r="W136" s="23">
        <f t="shared" si="29"/>
        <v>0</v>
      </c>
      <c r="X136" s="35">
        <f t="shared" si="26"/>
        <v>0</v>
      </c>
      <c r="Y136" s="59">
        <f t="shared" si="30"/>
        <v>0</v>
      </c>
    </row>
    <row r="137" spans="1:28" x14ac:dyDescent="0.3">
      <c r="A137" s="34">
        <v>9751211</v>
      </c>
      <c r="B137" s="19" t="s">
        <v>78</v>
      </c>
      <c r="C137" s="43" t="s">
        <v>162</v>
      </c>
      <c r="D137" s="18" t="s">
        <v>162</v>
      </c>
      <c r="E137" s="18" t="s">
        <v>162</v>
      </c>
      <c r="F137" s="18" t="s">
        <v>162</v>
      </c>
      <c r="G137" s="46">
        <v>98.843999999999994</v>
      </c>
      <c r="H137" s="48">
        <v>0</v>
      </c>
      <c r="I137" s="20">
        <v>0</v>
      </c>
      <c r="J137" s="21">
        <f t="shared" si="27"/>
        <v>0</v>
      </c>
      <c r="K137" s="48">
        <v>0</v>
      </c>
      <c r="L137" s="20">
        <v>0</v>
      </c>
      <c r="M137" s="55">
        <v>247</v>
      </c>
      <c r="N137" s="22" t="s">
        <v>181</v>
      </c>
      <c r="O137" s="22" t="s">
        <v>182</v>
      </c>
      <c r="P137" s="59">
        <v>16</v>
      </c>
      <c r="Q137" s="23">
        <v>61</v>
      </c>
      <c r="R137" s="23">
        <v>17</v>
      </c>
      <c r="S137" s="23">
        <v>31</v>
      </c>
      <c r="T137" s="24" t="s">
        <v>220</v>
      </c>
      <c r="U137" s="23">
        <f t="shared" si="25"/>
        <v>0</v>
      </c>
      <c r="V137" s="23">
        <f t="shared" si="28"/>
        <v>0</v>
      </c>
      <c r="W137" s="23">
        <f t="shared" si="29"/>
        <v>0</v>
      </c>
      <c r="X137" s="35">
        <f t="shared" si="26"/>
        <v>0</v>
      </c>
      <c r="Y137" s="59">
        <f t="shared" si="30"/>
        <v>0</v>
      </c>
    </row>
    <row r="138" spans="1:28" x14ac:dyDescent="0.3">
      <c r="A138" s="34">
        <v>9751386</v>
      </c>
      <c r="B138" s="19" t="s">
        <v>33</v>
      </c>
      <c r="C138" s="43" t="s">
        <v>162</v>
      </c>
      <c r="D138" s="18" t="s">
        <v>162</v>
      </c>
      <c r="E138" s="18" t="s">
        <v>162</v>
      </c>
      <c r="F138" s="18" t="s">
        <v>162</v>
      </c>
      <c r="G138" s="46">
        <v>99.421999999999997</v>
      </c>
      <c r="H138" s="48">
        <v>0</v>
      </c>
      <c r="I138" s="20">
        <v>0</v>
      </c>
      <c r="J138" s="21">
        <f t="shared" si="27"/>
        <v>0</v>
      </c>
      <c r="K138" s="48">
        <v>0</v>
      </c>
      <c r="L138" s="20">
        <v>0</v>
      </c>
      <c r="M138" s="57">
        <v>247</v>
      </c>
      <c r="N138" s="36" t="s">
        <v>181</v>
      </c>
      <c r="O138" s="38" t="s">
        <v>182</v>
      </c>
      <c r="P138" s="59">
        <v>15</v>
      </c>
      <c r="Q138" s="23">
        <v>47</v>
      </c>
      <c r="R138" s="23">
        <v>19</v>
      </c>
      <c r="S138" s="23">
        <v>60</v>
      </c>
      <c r="T138" s="24" t="s">
        <v>219</v>
      </c>
      <c r="U138" s="23">
        <f t="shared" si="25"/>
        <v>0</v>
      </c>
      <c r="V138" s="23">
        <f t="shared" si="28"/>
        <v>0</v>
      </c>
      <c r="W138" s="23">
        <f t="shared" si="29"/>
        <v>0</v>
      </c>
      <c r="X138" s="35">
        <f t="shared" si="26"/>
        <v>0</v>
      </c>
      <c r="Y138" s="59">
        <f t="shared" si="30"/>
        <v>0</v>
      </c>
    </row>
    <row r="139" spans="1:28" x14ac:dyDescent="0.3">
      <c r="A139" s="34">
        <v>9751521</v>
      </c>
      <c r="B139" s="19" t="s">
        <v>88</v>
      </c>
      <c r="C139" s="43" t="s">
        <v>162</v>
      </c>
      <c r="D139" s="18" t="s">
        <v>162</v>
      </c>
      <c r="E139" s="18" t="s">
        <v>162</v>
      </c>
      <c r="F139" s="18" t="s">
        <v>162</v>
      </c>
      <c r="G139" s="46">
        <v>91.328999999999994</v>
      </c>
      <c r="H139" s="48">
        <v>0</v>
      </c>
      <c r="I139" s="20">
        <v>0</v>
      </c>
      <c r="J139" s="21">
        <f t="shared" si="27"/>
        <v>0</v>
      </c>
      <c r="K139" s="48">
        <v>0</v>
      </c>
      <c r="L139" s="20">
        <v>0</v>
      </c>
      <c r="M139" s="55">
        <v>238</v>
      </c>
      <c r="N139" s="22" t="s">
        <v>183</v>
      </c>
      <c r="O139" s="22" t="s">
        <v>197</v>
      </c>
      <c r="P139" s="59">
        <v>17</v>
      </c>
      <c r="Q139" s="23">
        <v>76</v>
      </c>
      <c r="R139" s="23">
        <v>18</v>
      </c>
      <c r="S139" s="23">
        <v>44</v>
      </c>
      <c r="T139" s="24" t="s">
        <v>219</v>
      </c>
      <c r="U139" s="23">
        <f t="shared" si="25"/>
        <v>0</v>
      </c>
      <c r="V139" s="23">
        <f t="shared" si="28"/>
        <v>0</v>
      </c>
      <c r="W139" s="23">
        <f t="shared" si="29"/>
        <v>0</v>
      </c>
      <c r="X139" s="35">
        <f t="shared" si="26"/>
        <v>0</v>
      </c>
      <c r="Y139" s="59">
        <f t="shared" si="30"/>
        <v>0</v>
      </c>
    </row>
    <row r="140" spans="1:28" x14ac:dyDescent="0.3">
      <c r="A140" s="34">
        <v>9751696</v>
      </c>
      <c r="B140" s="19" t="s">
        <v>85</v>
      </c>
      <c r="C140" s="43" t="s">
        <v>162</v>
      </c>
      <c r="D140" s="18" t="s">
        <v>162</v>
      </c>
      <c r="E140" s="18" t="s">
        <v>162</v>
      </c>
      <c r="F140" s="18" t="s">
        <v>162</v>
      </c>
      <c r="G140" s="46">
        <v>93.930999999999997</v>
      </c>
      <c r="H140" s="48">
        <v>1</v>
      </c>
      <c r="I140" s="20">
        <v>0</v>
      </c>
      <c r="J140" s="21">
        <f t="shared" si="27"/>
        <v>3</v>
      </c>
      <c r="K140" s="48">
        <v>0</v>
      </c>
      <c r="L140" s="20">
        <v>0</v>
      </c>
      <c r="M140" s="55">
        <v>246</v>
      </c>
      <c r="N140" s="22" t="s">
        <v>181</v>
      </c>
      <c r="O140" s="22" t="s">
        <v>207</v>
      </c>
      <c r="P140" s="59">
        <v>16</v>
      </c>
      <c r="Q140" s="23">
        <v>61</v>
      </c>
      <c r="R140" s="23">
        <v>19</v>
      </c>
      <c r="S140" s="23">
        <v>60</v>
      </c>
      <c r="T140" s="24" t="s">
        <v>219</v>
      </c>
      <c r="U140" s="23">
        <f t="shared" si="25"/>
        <v>0</v>
      </c>
      <c r="V140" s="23">
        <f t="shared" si="28"/>
        <v>0</v>
      </c>
      <c r="W140" s="23">
        <f t="shared" si="29"/>
        <v>0</v>
      </c>
      <c r="X140" s="35">
        <f t="shared" si="26"/>
        <v>0</v>
      </c>
      <c r="Y140" s="59">
        <f t="shared" si="30"/>
        <v>0</v>
      </c>
    </row>
    <row r="141" spans="1:28" x14ac:dyDescent="0.3">
      <c r="A141" s="34">
        <v>9751718</v>
      </c>
      <c r="B141" s="19" t="s">
        <v>52</v>
      </c>
      <c r="C141" s="43" t="s">
        <v>162</v>
      </c>
      <c r="D141" s="18" t="s">
        <v>162</v>
      </c>
      <c r="E141" s="18" t="s">
        <v>162</v>
      </c>
      <c r="F141" s="18" t="s">
        <v>162</v>
      </c>
      <c r="G141" s="46">
        <v>90.751000000000005</v>
      </c>
      <c r="H141" s="48">
        <v>0</v>
      </c>
      <c r="I141" s="20">
        <v>0</v>
      </c>
      <c r="J141" s="21">
        <f t="shared" si="27"/>
        <v>0</v>
      </c>
      <c r="K141" s="48">
        <v>0</v>
      </c>
      <c r="L141" s="20">
        <v>0</v>
      </c>
      <c r="M141" s="55">
        <v>237</v>
      </c>
      <c r="N141" s="22" t="s">
        <v>183</v>
      </c>
      <c r="O141" s="22" t="s">
        <v>190</v>
      </c>
      <c r="P141" s="59">
        <v>14</v>
      </c>
      <c r="Q141" s="23">
        <v>36</v>
      </c>
      <c r="R141" s="23">
        <v>19</v>
      </c>
      <c r="S141" s="23">
        <v>60</v>
      </c>
      <c r="T141" s="24" t="s">
        <v>220</v>
      </c>
      <c r="U141" s="23">
        <f t="shared" si="25"/>
        <v>0</v>
      </c>
      <c r="V141" s="23">
        <f t="shared" si="28"/>
        <v>0</v>
      </c>
      <c r="W141" s="23">
        <f t="shared" si="29"/>
        <v>0</v>
      </c>
      <c r="X141" s="35">
        <f t="shared" si="26"/>
        <v>0</v>
      </c>
      <c r="Y141" s="59">
        <f t="shared" si="30"/>
        <v>0</v>
      </c>
    </row>
    <row r="142" spans="1:28" x14ac:dyDescent="0.3">
      <c r="A142" s="34">
        <v>9751831</v>
      </c>
      <c r="B142" s="19" t="s">
        <v>34</v>
      </c>
      <c r="C142" s="43" t="s">
        <v>162</v>
      </c>
      <c r="D142" s="18" t="s">
        <v>163</v>
      </c>
      <c r="E142" s="18" t="s">
        <v>162</v>
      </c>
      <c r="F142" s="18" t="s">
        <v>162</v>
      </c>
      <c r="G142" s="46">
        <v>93.352999999999994</v>
      </c>
      <c r="H142" s="48">
        <v>0</v>
      </c>
      <c r="I142" s="20">
        <v>0</v>
      </c>
      <c r="J142" s="21">
        <f t="shared" si="27"/>
        <v>0</v>
      </c>
      <c r="K142" s="48">
        <v>0</v>
      </c>
      <c r="L142" s="20">
        <v>0</v>
      </c>
      <c r="M142" s="55">
        <v>237</v>
      </c>
      <c r="N142" s="22" t="s">
        <v>183</v>
      </c>
      <c r="O142" s="22" t="s">
        <v>190</v>
      </c>
      <c r="P142" s="59">
        <v>20</v>
      </c>
      <c r="Q142" s="23">
        <v>99</v>
      </c>
      <c r="R142" s="23">
        <v>20</v>
      </c>
      <c r="S142" s="23">
        <v>82</v>
      </c>
      <c r="T142" s="24" t="s">
        <v>219</v>
      </c>
      <c r="U142" s="23">
        <f t="shared" si="25"/>
        <v>0</v>
      </c>
      <c r="V142" s="23">
        <f t="shared" si="28"/>
        <v>0</v>
      </c>
      <c r="W142" s="23">
        <f t="shared" si="29"/>
        <v>0</v>
      </c>
      <c r="X142" s="35">
        <f t="shared" si="26"/>
        <v>0</v>
      </c>
      <c r="Y142" s="59">
        <f t="shared" si="30"/>
        <v>0</v>
      </c>
    </row>
    <row r="143" spans="1:28" x14ac:dyDescent="0.3">
      <c r="A143" s="34">
        <v>9751947</v>
      </c>
      <c r="B143" s="19" t="s">
        <v>94</v>
      </c>
      <c r="C143" s="43" t="s">
        <v>162</v>
      </c>
      <c r="D143" s="18" t="s">
        <v>162</v>
      </c>
      <c r="E143" s="18" t="s">
        <v>162</v>
      </c>
      <c r="F143" s="18" t="s">
        <v>163</v>
      </c>
      <c r="G143" s="46">
        <v>76</v>
      </c>
      <c r="H143" s="48">
        <v>0</v>
      </c>
      <c r="I143" s="20">
        <v>0</v>
      </c>
      <c r="J143" s="21">
        <f t="shared" si="27"/>
        <v>0</v>
      </c>
      <c r="K143" s="48">
        <v>0</v>
      </c>
      <c r="L143" s="20">
        <v>0</v>
      </c>
      <c r="M143" s="55">
        <v>247</v>
      </c>
      <c r="N143" s="22" t="s">
        <v>181</v>
      </c>
      <c r="O143" s="22" t="s">
        <v>182</v>
      </c>
      <c r="P143" s="59">
        <v>17</v>
      </c>
      <c r="Q143" s="23">
        <v>76</v>
      </c>
      <c r="R143" s="23">
        <v>18</v>
      </c>
      <c r="S143" s="23">
        <v>44</v>
      </c>
      <c r="T143" s="24" t="s">
        <v>219</v>
      </c>
      <c r="U143" s="23">
        <f t="shared" si="25"/>
        <v>1</v>
      </c>
      <c r="V143" s="23">
        <f t="shared" si="28"/>
        <v>0</v>
      </c>
      <c r="W143" s="23">
        <f t="shared" si="29"/>
        <v>0</v>
      </c>
      <c r="X143" s="35">
        <f t="shared" si="26"/>
        <v>0</v>
      </c>
      <c r="Y143" s="59">
        <f t="shared" si="30"/>
        <v>1</v>
      </c>
    </row>
    <row r="144" spans="1:28" x14ac:dyDescent="0.3">
      <c r="A144" s="34">
        <v>9751955</v>
      </c>
      <c r="B144" s="19" t="s">
        <v>80</v>
      </c>
      <c r="C144" s="43" t="s">
        <v>162</v>
      </c>
      <c r="D144" s="18" t="s">
        <v>162</v>
      </c>
      <c r="E144" s="18" t="s">
        <v>162</v>
      </c>
      <c r="F144" s="18" t="s">
        <v>163</v>
      </c>
      <c r="G144" s="46">
        <v>94</v>
      </c>
      <c r="H144" s="48">
        <v>1</v>
      </c>
      <c r="I144" s="20">
        <v>0</v>
      </c>
      <c r="J144" s="21">
        <f t="shared" si="27"/>
        <v>3</v>
      </c>
      <c r="K144" s="48">
        <v>0</v>
      </c>
      <c r="L144" s="20">
        <v>0</v>
      </c>
      <c r="M144" s="55">
        <v>249</v>
      </c>
      <c r="N144" s="22" t="s">
        <v>181</v>
      </c>
      <c r="O144" s="22" t="s">
        <v>182</v>
      </c>
      <c r="P144" s="59">
        <v>14</v>
      </c>
      <c r="Q144" s="23">
        <v>36</v>
      </c>
      <c r="R144" s="23">
        <v>15</v>
      </c>
      <c r="S144" s="23">
        <v>16</v>
      </c>
      <c r="T144" s="24" t="s">
        <v>221</v>
      </c>
      <c r="U144" s="23">
        <f t="shared" si="25"/>
        <v>0</v>
      </c>
      <c r="V144" s="23">
        <f t="shared" si="28"/>
        <v>0</v>
      </c>
      <c r="W144" s="23">
        <f t="shared" si="29"/>
        <v>0</v>
      </c>
      <c r="X144" s="35">
        <f t="shared" si="26"/>
        <v>0</v>
      </c>
      <c r="Y144" s="59">
        <f t="shared" si="30"/>
        <v>0</v>
      </c>
    </row>
    <row r="145" spans="1:28" x14ac:dyDescent="0.3">
      <c r="A145" s="34">
        <v>9752072</v>
      </c>
      <c r="B145" s="19" t="s">
        <v>140</v>
      </c>
      <c r="C145" s="43" t="s">
        <v>162</v>
      </c>
      <c r="D145" s="18" t="s">
        <v>162</v>
      </c>
      <c r="E145" s="18" t="s">
        <v>162</v>
      </c>
      <c r="F145" s="18" t="s">
        <v>162</v>
      </c>
      <c r="G145" s="46">
        <v>97.399000000000001</v>
      </c>
      <c r="H145" s="48">
        <v>0</v>
      </c>
      <c r="I145" s="20">
        <v>0</v>
      </c>
      <c r="J145" s="21">
        <f t="shared" si="27"/>
        <v>0</v>
      </c>
      <c r="K145" s="48">
        <v>0</v>
      </c>
      <c r="L145" s="20">
        <v>0</v>
      </c>
      <c r="M145" s="55">
        <v>244</v>
      </c>
      <c r="N145" s="22" t="s">
        <v>181</v>
      </c>
      <c r="O145" s="22" t="s">
        <v>211</v>
      </c>
      <c r="P145" s="59">
        <v>17</v>
      </c>
      <c r="Q145" s="23">
        <v>76</v>
      </c>
      <c r="R145" s="23">
        <v>19</v>
      </c>
      <c r="S145" s="23">
        <v>60</v>
      </c>
      <c r="T145" s="24" t="s">
        <v>219</v>
      </c>
      <c r="U145" s="23">
        <f t="shared" si="25"/>
        <v>0</v>
      </c>
      <c r="V145" s="23">
        <f t="shared" si="28"/>
        <v>0</v>
      </c>
      <c r="W145" s="23">
        <f t="shared" si="29"/>
        <v>0</v>
      </c>
      <c r="X145" s="35">
        <f t="shared" si="26"/>
        <v>0</v>
      </c>
      <c r="Y145" s="59">
        <f t="shared" si="30"/>
        <v>0</v>
      </c>
    </row>
    <row r="146" spans="1:28" x14ac:dyDescent="0.3">
      <c r="A146" s="34">
        <v>9752099</v>
      </c>
      <c r="B146" s="19" t="s">
        <v>3</v>
      </c>
      <c r="C146" s="43" t="s">
        <v>163</v>
      </c>
      <c r="D146" s="18" t="s">
        <v>163</v>
      </c>
      <c r="E146" s="18" t="s">
        <v>162</v>
      </c>
      <c r="F146" s="18" t="s">
        <v>162</v>
      </c>
      <c r="G146" s="46">
        <v>92.486000000000004</v>
      </c>
      <c r="H146" s="48">
        <v>0</v>
      </c>
      <c r="I146" s="20">
        <v>0</v>
      </c>
      <c r="J146" s="21">
        <f t="shared" si="27"/>
        <v>0</v>
      </c>
      <c r="K146" s="48">
        <v>4</v>
      </c>
      <c r="L146" s="20">
        <v>0</v>
      </c>
      <c r="M146" s="55">
        <v>231</v>
      </c>
      <c r="N146" s="22" t="s">
        <v>183</v>
      </c>
      <c r="O146" s="22" t="s">
        <v>184</v>
      </c>
      <c r="P146" s="59">
        <v>14</v>
      </c>
      <c r="Q146" s="23">
        <v>36</v>
      </c>
      <c r="R146" s="23">
        <v>16</v>
      </c>
      <c r="S146" s="23">
        <v>23</v>
      </c>
      <c r="T146" s="24" t="s">
        <v>220</v>
      </c>
      <c r="U146" s="23">
        <f t="shared" si="25"/>
        <v>0</v>
      </c>
      <c r="V146" s="23">
        <f t="shared" si="28"/>
        <v>0</v>
      </c>
      <c r="W146" s="23">
        <f t="shared" si="29"/>
        <v>1</v>
      </c>
      <c r="X146" s="35">
        <f t="shared" si="26"/>
        <v>0</v>
      </c>
      <c r="Y146" s="59">
        <f t="shared" si="30"/>
        <v>1</v>
      </c>
      <c r="AA146" t="s">
        <v>249</v>
      </c>
    </row>
    <row r="147" spans="1:28" x14ac:dyDescent="0.3">
      <c r="A147" s="34">
        <v>9752110</v>
      </c>
      <c r="B147" s="19" t="s">
        <v>73</v>
      </c>
      <c r="C147" s="43" t="s">
        <v>162</v>
      </c>
      <c r="D147" s="18" t="s">
        <v>162</v>
      </c>
      <c r="E147" s="18" t="s">
        <v>162</v>
      </c>
      <c r="F147" s="18" t="s">
        <v>162</v>
      </c>
      <c r="G147" s="46">
        <v>95.953999999999994</v>
      </c>
      <c r="H147" s="48">
        <v>0</v>
      </c>
      <c r="I147" s="20">
        <v>0</v>
      </c>
      <c r="J147" s="21">
        <f t="shared" si="27"/>
        <v>0</v>
      </c>
      <c r="K147" s="48">
        <v>0</v>
      </c>
      <c r="L147" s="20">
        <v>0</v>
      </c>
      <c r="M147" s="55">
        <v>230</v>
      </c>
      <c r="N147" s="22" t="s">
        <v>183</v>
      </c>
      <c r="O147" s="22" t="s">
        <v>205</v>
      </c>
      <c r="P147" s="59">
        <v>13</v>
      </c>
      <c r="Q147" s="23">
        <v>28</v>
      </c>
      <c r="R147" s="23">
        <v>18</v>
      </c>
      <c r="S147" s="23">
        <v>44</v>
      </c>
      <c r="T147" s="24" t="s">
        <v>220</v>
      </c>
      <c r="U147" s="23">
        <f t="shared" si="25"/>
        <v>0</v>
      </c>
      <c r="V147" s="23">
        <f t="shared" si="28"/>
        <v>0</v>
      </c>
      <c r="W147" s="23">
        <f t="shared" si="29"/>
        <v>0</v>
      </c>
      <c r="X147" s="35">
        <f t="shared" si="26"/>
        <v>0</v>
      </c>
      <c r="Y147" s="59">
        <f t="shared" si="30"/>
        <v>0</v>
      </c>
    </row>
    <row r="148" spans="1:28" x14ac:dyDescent="0.3">
      <c r="A148" s="34">
        <v>9752315</v>
      </c>
      <c r="B148" s="19" t="s">
        <v>125</v>
      </c>
      <c r="C148" s="43" t="s">
        <v>162</v>
      </c>
      <c r="D148" s="18" t="s">
        <v>162</v>
      </c>
      <c r="E148" s="18" t="s">
        <v>162</v>
      </c>
      <c r="F148" s="18" t="s">
        <v>162</v>
      </c>
      <c r="G148" s="46">
        <v>93.352999999999994</v>
      </c>
      <c r="H148" s="48">
        <v>1</v>
      </c>
      <c r="I148" s="20">
        <v>0</v>
      </c>
      <c r="J148" s="21">
        <f t="shared" si="27"/>
        <v>3</v>
      </c>
      <c r="K148" s="48">
        <v>0</v>
      </c>
      <c r="L148" s="20">
        <v>0</v>
      </c>
      <c r="M148" s="55">
        <v>245</v>
      </c>
      <c r="N148" s="22" t="s">
        <v>181</v>
      </c>
      <c r="O148" s="22" t="s">
        <v>208</v>
      </c>
      <c r="P148" s="59">
        <v>15</v>
      </c>
      <c r="Q148" s="23">
        <v>47</v>
      </c>
      <c r="R148" s="23">
        <v>19</v>
      </c>
      <c r="S148" s="23">
        <v>60</v>
      </c>
      <c r="T148" s="24" t="s">
        <v>219</v>
      </c>
      <c r="U148" s="23">
        <f t="shared" si="25"/>
        <v>0</v>
      </c>
      <c r="V148" s="23">
        <f t="shared" si="28"/>
        <v>0</v>
      </c>
      <c r="W148" s="23">
        <f t="shared" si="29"/>
        <v>0</v>
      </c>
      <c r="X148" s="35">
        <f t="shared" si="26"/>
        <v>0</v>
      </c>
      <c r="Y148" s="59">
        <f t="shared" si="30"/>
        <v>0</v>
      </c>
    </row>
    <row r="149" spans="1:28" x14ac:dyDescent="0.3">
      <c r="A149" s="34">
        <v>9752439</v>
      </c>
      <c r="B149" s="19" t="s">
        <v>68</v>
      </c>
      <c r="C149" s="43" t="s">
        <v>162</v>
      </c>
      <c r="D149" s="18" t="s">
        <v>162</v>
      </c>
      <c r="E149" s="18" t="s">
        <v>162</v>
      </c>
      <c r="F149" s="18" t="s">
        <v>163</v>
      </c>
      <c r="G149" s="46">
        <v>93.930999999999997</v>
      </c>
      <c r="H149" s="48">
        <v>0</v>
      </c>
      <c r="I149" s="20">
        <v>0</v>
      </c>
      <c r="J149" s="21">
        <f t="shared" si="27"/>
        <v>0</v>
      </c>
      <c r="K149" s="48">
        <v>0</v>
      </c>
      <c r="L149" s="20">
        <v>0</v>
      </c>
      <c r="M149" s="55">
        <v>240</v>
      </c>
      <c r="N149" s="22" t="s">
        <v>183</v>
      </c>
      <c r="O149" s="22" t="s">
        <v>210</v>
      </c>
      <c r="P149" s="59">
        <v>16</v>
      </c>
      <c r="Q149" s="23">
        <v>61</v>
      </c>
      <c r="R149" s="23">
        <v>20</v>
      </c>
      <c r="S149" s="23">
        <v>82</v>
      </c>
      <c r="T149" s="24" t="s">
        <v>219</v>
      </c>
      <c r="U149" s="23">
        <f t="shared" si="25"/>
        <v>0</v>
      </c>
      <c r="V149" s="23">
        <f t="shared" si="28"/>
        <v>0</v>
      </c>
      <c r="W149" s="23">
        <f t="shared" si="29"/>
        <v>0</v>
      </c>
      <c r="X149" s="35">
        <f t="shared" si="26"/>
        <v>0</v>
      </c>
      <c r="Y149" s="59">
        <f t="shared" si="30"/>
        <v>0</v>
      </c>
    </row>
    <row r="150" spans="1:28" x14ac:dyDescent="0.3">
      <c r="A150" s="34">
        <v>9752889</v>
      </c>
      <c r="B150" s="19" t="s">
        <v>99</v>
      </c>
      <c r="C150" s="43" t="s">
        <v>162</v>
      </c>
      <c r="D150" s="18" t="s">
        <v>162</v>
      </c>
      <c r="E150" s="18" t="s">
        <v>162</v>
      </c>
      <c r="F150" s="18" t="s">
        <v>162</v>
      </c>
      <c r="G150" s="46">
        <v>90</v>
      </c>
      <c r="H150" s="48">
        <v>0</v>
      </c>
      <c r="I150" s="20">
        <v>0</v>
      </c>
      <c r="J150" s="21">
        <f t="shared" si="27"/>
        <v>0</v>
      </c>
      <c r="K150" s="48">
        <v>0</v>
      </c>
      <c r="L150" s="20">
        <v>0</v>
      </c>
      <c r="M150" s="55">
        <v>231</v>
      </c>
      <c r="N150" s="22" t="s">
        <v>183</v>
      </c>
      <c r="O150" s="22" t="s">
        <v>184</v>
      </c>
      <c r="P150" s="59">
        <v>15</v>
      </c>
      <c r="Q150" s="23">
        <v>47</v>
      </c>
      <c r="R150" s="23">
        <v>19</v>
      </c>
      <c r="S150" s="23">
        <v>60</v>
      </c>
      <c r="T150" s="24" t="s">
        <v>219</v>
      </c>
      <c r="U150" s="23">
        <f t="shared" si="25"/>
        <v>0</v>
      </c>
      <c r="V150" s="23">
        <f t="shared" si="28"/>
        <v>0</v>
      </c>
      <c r="W150" s="23">
        <f t="shared" si="29"/>
        <v>0</v>
      </c>
      <c r="X150" s="35">
        <f t="shared" si="26"/>
        <v>0</v>
      </c>
      <c r="Y150" s="59">
        <f t="shared" si="30"/>
        <v>0</v>
      </c>
    </row>
    <row r="151" spans="1:28" x14ac:dyDescent="0.3">
      <c r="A151" s="34">
        <v>9753052</v>
      </c>
      <c r="B151" s="19" t="s">
        <v>157</v>
      </c>
      <c r="C151" s="43" t="s">
        <v>162</v>
      </c>
      <c r="D151" s="18" t="s">
        <v>162</v>
      </c>
      <c r="E151" s="18" t="s">
        <v>162</v>
      </c>
      <c r="F151" s="18" t="s">
        <v>162</v>
      </c>
      <c r="G151" s="46">
        <v>95.953999999999994</v>
      </c>
      <c r="H151" s="48">
        <v>0</v>
      </c>
      <c r="I151" s="20">
        <v>0</v>
      </c>
      <c r="J151" s="21">
        <f t="shared" si="27"/>
        <v>0</v>
      </c>
      <c r="K151" s="48">
        <v>0</v>
      </c>
      <c r="L151" s="20">
        <v>0</v>
      </c>
      <c r="M151" s="55">
        <v>243</v>
      </c>
      <c r="N151" s="22" t="s">
        <v>181</v>
      </c>
      <c r="O151" s="22" t="s">
        <v>213</v>
      </c>
      <c r="P151" s="59">
        <v>15</v>
      </c>
      <c r="Q151" s="23">
        <v>47</v>
      </c>
      <c r="R151" s="23">
        <v>15</v>
      </c>
      <c r="S151" s="23">
        <v>16</v>
      </c>
      <c r="T151" s="24" t="s">
        <v>220</v>
      </c>
      <c r="U151" s="23">
        <f t="shared" si="25"/>
        <v>0</v>
      </c>
      <c r="V151" s="23">
        <f t="shared" si="28"/>
        <v>0</v>
      </c>
      <c r="W151" s="23">
        <f t="shared" si="29"/>
        <v>0</v>
      </c>
      <c r="X151" s="35">
        <f t="shared" si="26"/>
        <v>0</v>
      </c>
      <c r="Y151" s="59">
        <f t="shared" si="30"/>
        <v>0</v>
      </c>
    </row>
    <row r="152" spans="1:28" x14ac:dyDescent="0.3">
      <c r="A152" s="34">
        <v>9753133</v>
      </c>
      <c r="B152" s="19" t="s">
        <v>86</v>
      </c>
      <c r="C152" s="43" t="s">
        <v>162</v>
      </c>
      <c r="D152" s="18" t="s">
        <v>162</v>
      </c>
      <c r="E152" s="18" t="s">
        <v>162</v>
      </c>
      <c r="F152" s="18" t="s">
        <v>162</v>
      </c>
      <c r="G152" s="46">
        <v>95.376000000000005</v>
      </c>
      <c r="H152" s="48">
        <v>0</v>
      </c>
      <c r="I152" s="20">
        <v>0</v>
      </c>
      <c r="J152" s="21">
        <f t="shared" si="27"/>
        <v>0</v>
      </c>
      <c r="K152" s="48">
        <v>5</v>
      </c>
      <c r="L152" s="20">
        <v>0</v>
      </c>
      <c r="M152" s="55">
        <v>226</v>
      </c>
      <c r="N152" s="22" t="s">
        <v>185</v>
      </c>
      <c r="O152" s="22" t="s">
        <v>200</v>
      </c>
      <c r="P152" s="59">
        <v>13</v>
      </c>
      <c r="Q152" s="23">
        <v>28</v>
      </c>
      <c r="R152" s="23">
        <v>15</v>
      </c>
      <c r="S152" s="23">
        <v>16</v>
      </c>
      <c r="T152" s="24" t="s">
        <v>221</v>
      </c>
      <c r="U152" s="23">
        <f t="shared" si="25"/>
        <v>0</v>
      </c>
      <c r="V152" s="23">
        <f t="shared" si="28"/>
        <v>0</v>
      </c>
      <c r="W152" s="23">
        <f t="shared" si="29"/>
        <v>1</v>
      </c>
      <c r="X152" s="35">
        <f t="shared" si="26"/>
        <v>1</v>
      </c>
      <c r="Y152" s="59">
        <f t="shared" si="30"/>
        <v>2</v>
      </c>
      <c r="AA152" t="s">
        <v>244</v>
      </c>
    </row>
    <row r="153" spans="1:28" x14ac:dyDescent="0.3">
      <c r="A153" s="34">
        <v>9753184</v>
      </c>
      <c r="B153" s="19" t="s">
        <v>261</v>
      </c>
      <c r="C153" s="43" t="s">
        <v>162</v>
      </c>
      <c r="D153" s="18" t="s">
        <v>162</v>
      </c>
      <c r="E153" s="18" t="s">
        <v>162</v>
      </c>
      <c r="F153" s="18" t="s">
        <v>162</v>
      </c>
      <c r="G153" s="46">
        <v>94.509</v>
      </c>
      <c r="H153" s="48">
        <v>0</v>
      </c>
      <c r="I153" s="20">
        <v>0</v>
      </c>
      <c r="J153" s="21">
        <f t="shared" si="27"/>
        <v>0</v>
      </c>
      <c r="K153" s="48">
        <v>0</v>
      </c>
      <c r="L153" s="20">
        <v>0</v>
      </c>
      <c r="M153" s="55">
        <v>245</v>
      </c>
      <c r="N153" s="22" t="s">
        <v>181</v>
      </c>
      <c r="O153" s="22" t="s">
        <v>208</v>
      </c>
      <c r="P153" s="59">
        <v>19</v>
      </c>
      <c r="Q153" s="23">
        <v>97</v>
      </c>
      <c r="R153" s="23">
        <v>19</v>
      </c>
      <c r="S153" s="23">
        <v>60</v>
      </c>
      <c r="T153" s="24" t="s">
        <v>219</v>
      </c>
      <c r="U153" s="23">
        <f t="shared" si="25"/>
        <v>0</v>
      </c>
      <c r="V153" s="23">
        <f t="shared" si="28"/>
        <v>0</v>
      </c>
      <c r="W153" s="23">
        <f t="shared" si="29"/>
        <v>0</v>
      </c>
      <c r="X153" s="35">
        <f t="shared" si="26"/>
        <v>0</v>
      </c>
      <c r="Y153" s="59">
        <f t="shared" si="30"/>
        <v>0</v>
      </c>
    </row>
    <row r="154" spans="1:28" x14ac:dyDescent="0.3">
      <c r="A154" s="34">
        <v>9753294</v>
      </c>
      <c r="B154" s="19" t="s">
        <v>254</v>
      </c>
      <c r="C154" s="43" t="s">
        <v>162</v>
      </c>
      <c r="D154" s="18" t="s">
        <v>162</v>
      </c>
      <c r="E154" s="18" t="s">
        <v>162</v>
      </c>
      <c r="F154" s="18" t="s">
        <v>162</v>
      </c>
      <c r="G154" s="46">
        <v>74.855000000000004</v>
      </c>
      <c r="H154" s="48">
        <v>0</v>
      </c>
      <c r="I154" s="20">
        <v>1</v>
      </c>
      <c r="J154" s="21">
        <f t="shared" si="27"/>
        <v>1</v>
      </c>
      <c r="K154" s="48">
        <v>2</v>
      </c>
      <c r="L154" s="20">
        <v>0</v>
      </c>
      <c r="M154" s="55">
        <v>228</v>
      </c>
      <c r="N154" s="22" t="s">
        <v>185</v>
      </c>
      <c r="O154" s="22" t="s">
        <v>198</v>
      </c>
      <c r="P154" s="59">
        <v>12</v>
      </c>
      <c r="Q154" s="23">
        <v>21</v>
      </c>
      <c r="R154" s="23">
        <v>11</v>
      </c>
      <c r="S154" s="23">
        <v>4</v>
      </c>
      <c r="T154" s="24" t="s">
        <v>221</v>
      </c>
      <c r="U154" s="23">
        <f t="shared" si="25"/>
        <v>1</v>
      </c>
      <c r="V154" s="23">
        <f t="shared" si="28"/>
        <v>0</v>
      </c>
      <c r="W154" s="23">
        <f t="shared" si="29"/>
        <v>1</v>
      </c>
      <c r="X154" s="35">
        <f t="shared" si="26"/>
        <v>1</v>
      </c>
      <c r="Y154" s="59">
        <f t="shared" si="30"/>
        <v>3</v>
      </c>
      <c r="AA154" t="s">
        <v>244</v>
      </c>
    </row>
    <row r="155" spans="1:28" x14ac:dyDescent="0.3">
      <c r="A155" s="34">
        <v>9753346</v>
      </c>
      <c r="B155" s="19" t="s">
        <v>135</v>
      </c>
      <c r="C155" s="43" t="s">
        <v>162</v>
      </c>
      <c r="D155" s="18" t="s">
        <v>162</v>
      </c>
      <c r="E155" s="18" t="s">
        <v>162</v>
      </c>
      <c r="F155" s="18" t="s">
        <v>162</v>
      </c>
      <c r="G155" s="46">
        <v>93.063999999999993</v>
      </c>
      <c r="H155" s="48">
        <v>1</v>
      </c>
      <c r="I155" s="20">
        <v>1</v>
      </c>
      <c r="J155" s="21">
        <f t="shared" si="27"/>
        <v>4</v>
      </c>
      <c r="K155" s="48">
        <v>0</v>
      </c>
      <c r="L155" s="20">
        <v>0</v>
      </c>
      <c r="M155" s="55">
        <v>233</v>
      </c>
      <c r="N155" s="22" t="s">
        <v>183</v>
      </c>
      <c r="O155" s="22" t="s">
        <v>201</v>
      </c>
      <c r="P155" s="59">
        <v>14</v>
      </c>
      <c r="Q155" s="23">
        <v>36</v>
      </c>
      <c r="R155" s="23">
        <v>17</v>
      </c>
      <c r="S155" s="23">
        <v>31</v>
      </c>
      <c r="T155" s="24" t="s">
        <v>220</v>
      </c>
      <c r="U155" s="23">
        <f t="shared" si="25"/>
        <v>0</v>
      </c>
      <c r="V155" s="23">
        <f t="shared" si="28"/>
        <v>0</v>
      </c>
      <c r="W155" s="23">
        <f t="shared" si="29"/>
        <v>0</v>
      </c>
      <c r="X155" s="35">
        <f t="shared" si="26"/>
        <v>0</v>
      </c>
      <c r="Y155" s="59">
        <f t="shared" si="30"/>
        <v>0</v>
      </c>
    </row>
    <row r="156" spans="1:28" x14ac:dyDescent="0.3">
      <c r="A156" s="34">
        <v>9753478</v>
      </c>
      <c r="B156" s="19" t="s">
        <v>116</v>
      </c>
      <c r="C156" s="43" t="s">
        <v>162</v>
      </c>
      <c r="D156" s="18" t="s">
        <v>162</v>
      </c>
      <c r="E156" s="18" t="s">
        <v>162</v>
      </c>
      <c r="F156" s="18" t="s">
        <v>162</v>
      </c>
      <c r="G156" s="46">
        <v>88.438999999999993</v>
      </c>
      <c r="H156" s="48">
        <v>0</v>
      </c>
      <c r="I156" s="20">
        <v>0</v>
      </c>
      <c r="J156" s="21">
        <f t="shared" si="27"/>
        <v>0</v>
      </c>
      <c r="K156" s="48">
        <v>0</v>
      </c>
      <c r="L156" s="20">
        <v>0</v>
      </c>
      <c r="M156" s="55">
        <v>242</v>
      </c>
      <c r="N156" s="22" t="s">
        <v>181</v>
      </c>
      <c r="O156" s="22" t="s">
        <v>206</v>
      </c>
      <c r="P156" s="59">
        <v>11</v>
      </c>
      <c r="Q156" s="23">
        <v>15</v>
      </c>
      <c r="R156" s="23">
        <v>19</v>
      </c>
      <c r="S156" s="23">
        <v>60</v>
      </c>
      <c r="T156" s="24" t="s">
        <v>220</v>
      </c>
      <c r="U156" s="23">
        <v>1</v>
      </c>
      <c r="V156" s="23">
        <f t="shared" si="28"/>
        <v>0</v>
      </c>
      <c r="W156" s="23">
        <f t="shared" si="29"/>
        <v>0</v>
      </c>
      <c r="X156" s="35">
        <f t="shared" si="26"/>
        <v>0</v>
      </c>
      <c r="Y156" s="59">
        <f t="shared" si="30"/>
        <v>1</v>
      </c>
      <c r="AB156" t="s">
        <v>241</v>
      </c>
    </row>
    <row r="157" spans="1:28" x14ac:dyDescent="0.3">
      <c r="A157" s="34">
        <v>9753567</v>
      </c>
      <c r="B157" s="19" t="s">
        <v>256</v>
      </c>
      <c r="C157" s="43" t="s">
        <v>162</v>
      </c>
      <c r="D157" s="18" t="s">
        <v>162</v>
      </c>
      <c r="E157" s="18" t="s">
        <v>162</v>
      </c>
      <c r="F157" s="18" t="s">
        <v>162</v>
      </c>
      <c r="G157" s="46">
        <v>97.688000000000002</v>
      </c>
      <c r="H157" s="48">
        <v>0</v>
      </c>
      <c r="I157" s="20">
        <v>0</v>
      </c>
      <c r="J157" s="21">
        <f t="shared" si="27"/>
        <v>0</v>
      </c>
      <c r="K157" s="48">
        <v>0</v>
      </c>
      <c r="L157" s="20">
        <v>0</v>
      </c>
      <c r="M157" s="55">
        <v>243</v>
      </c>
      <c r="N157" s="22" t="s">
        <v>181</v>
      </c>
      <c r="O157" s="22" t="s">
        <v>213</v>
      </c>
      <c r="P157" s="59">
        <v>17</v>
      </c>
      <c r="Q157" s="23">
        <v>76</v>
      </c>
      <c r="R157" s="23">
        <v>18</v>
      </c>
      <c r="S157" s="23">
        <v>44</v>
      </c>
      <c r="T157" s="24" t="s">
        <v>219</v>
      </c>
      <c r="U157" s="23">
        <f t="shared" ref="U157:U174" si="31">COUNTIF(G157,"&lt;81")</f>
        <v>0</v>
      </c>
      <c r="V157" s="23">
        <f t="shared" si="28"/>
        <v>0</v>
      </c>
      <c r="W157" s="23">
        <f t="shared" si="29"/>
        <v>0</v>
      </c>
      <c r="X157" s="35">
        <f t="shared" ref="X157:X188" si="32">COUNTIF(N157,"D ")</f>
        <v>0</v>
      </c>
      <c r="Y157" s="59">
        <f t="shared" si="30"/>
        <v>0</v>
      </c>
    </row>
    <row r="158" spans="1:28" x14ac:dyDescent="0.3">
      <c r="A158" s="34">
        <v>9753583</v>
      </c>
      <c r="B158" s="19" t="s">
        <v>85</v>
      </c>
      <c r="C158" s="43" t="s">
        <v>162</v>
      </c>
      <c r="D158" s="18" t="s">
        <v>162</v>
      </c>
      <c r="E158" s="18" t="s">
        <v>162</v>
      </c>
      <c r="F158" s="18" t="s">
        <v>162</v>
      </c>
      <c r="G158" s="46">
        <v>96.531999999999996</v>
      </c>
      <c r="H158" s="48">
        <v>0</v>
      </c>
      <c r="I158" s="20">
        <v>0</v>
      </c>
      <c r="J158" s="21">
        <f t="shared" si="27"/>
        <v>0</v>
      </c>
      <c r="K158" s="48">
        <v>0</v>
      </c>
      <c r="L158" s="20">
        <v>0</v>
      </c>
      <c r="M158" s="55">
        <v>229</v>
      </c>
      <c r="N158" s="22" t="s">
        <v>183</v>
      </c>
      <c r="O158" s="22" t="s">
        <v>199</v>
      </c>
      <c r="P158" s="59">
        <v>19</v>
      </c>
      <c r="Q158" s="23">
        <v>97</v>
      </c>
      <c r="R158" s="23">
        <v>0</v>
      </c>
      <c r="S158" s="23">
        <v>0</v>
      </c>
      <c r="T158" s="24" t="s">
        <v>219</v>
      </c>
      <c r="U158" s="23">
        <f t="shared" si="31"/>
        <v>0</v>
      </c>
      <c r="V158" s="23">
        <f t="shared" si="28"/>
        <v>0</v>
      </c>
      <c r="W158" s="23">
        <f t="shared" si="29"/>
        <v>0</v>
      </c>
      <c r="X158" s="35">
        <f t="shared" si="32"/>
        <v>0</v>
      </c>
      <c r="Y158" s="59">
        <f t="shared" si="30"/>
        <v>0</v>
      </c>
    </row>
    <row r="159" spans="1:28" x14ac:dyDescent="0.3">
      <c r="A159" s="34">
        <v>9753605</v>
      </c>
      <c r="B159" s="19" t="s">
        <v>68</v>
      </c>
      <c r="C159" s="43" t="s">
        <v>162</v>
      </c>
      <c r="D159" s="18" t="s">
        <v>162</v>
      </c>
      <c r="E159" s="18" t="s">
        <v>162</v>
      </c>
      <c r="F159" s="18" t="s">
        <v>162</v>
      </c>
      <c r="G159" s="46">
        <v>99.132999999999996</v>
      </c>
      <c r="H159" s="48">
        <v>0</v>
      </c>
      <c r="I159" s="20">
        <v>0</v>
      </c>
      <c r="J159" s="21">
        <f t="shared" si="27"/>
        <v>0</v>
      </c>
      <c r="K159" s="48">
        <v>0</v>
      </c>
      <c r="L159" s="20">
        <v>0</v>
      </c>
      <c r="M159" s="55">
        <v>261</v>
      </c>
      <c r="N159" s="22" t="s">
        <v>181</v>
      </c>
      <c r="O159" s="22" t="s">
        <v>182</v>
      </c>
      <c r="P159" s="59">
        <v>17</v>
      </c>
      <c r="Q159" s="23">
        <v>76</v>
      </c>
      <c r="R159" s="23">
        <v>20</v>
      </c>
      <c r="S159" s="23">
        <v>82</v>
      </c>
      <c r="T159" s="24" t="s">
        <v>219</v>
      </c>
      <c r="U159" s="23">
        <f t="shared" si="31"/>
        <v>0</v>
      </c>
      <c r="V159" s="23">
        <f t="shared" si="28"/>
        <v>0</v>
      </c>
      <c r="W159" s="23">
        <f t="shared" si="29"/>
        <v>0</v>
      </c>
      <c r="X159" s="35">
        <f t="shared" si="32"/>
        <v>0</v>
      </c>
      <c r="Y159" s="59">
        <f t="shared" si="30"/>
        <v>0</v>
      </c>
    </row>
    <row r="160" spans="1:28" x14ac:dyDescent="0.3">
      <c r="A160" s="34">
        <v>9753613</v>
      </c>
      <c r="B160" s="19" t="s">
        <v>147</v>
      </c>
      <c r="C160" s="43" t="s">
        <v>162</v>
      </c>
      <c r="D160" s="18" t="s">
        <v>162</v>
      </c>
      <c r="E160" s="18" t="s">
        <v>162</v>
      </c>
      <c r="F160" s="18" t="s">
        <v>162</v>
      </c>
      <c r="G160" s="46">
        <v>97.11</v>
      </c>
      <c r="H160" s="48">
        <v>0</v>
      </c>
      <c r="I160" s="20">
        <v>2</v>
      </c>
      <c r="J160" s="21">
        <f t="shared" si="27"/>
        <v>2</v>
      </c>
      <c r="K160" s="48">
        <v>0</v>
      </c>
      <c r="L160" s="20">
        <v>0</v>
      </c>
      <c r="M160" s="55">
        <v>257</v>
      </c>
      <c r="N160" s="22" t="s">
        <v>181</v>
      </c>
      <c r="O160" s="22" t="s">
        <v>182</v>
      </c>
      <c r="P160" s="59">
        <v>17</v>
      </c>
      <c r="Q160" s="23">
        <v>76</v>
      </c>
      <c r="R160" s="23">
        <v>19</v>
      </c>
      <c r="S160" s="23">
        <v>60</v>
      </c>
      <c r="T160" s="24" t="s">
        <v>219</v>
      </c>
      <c r="U160" s="23">
        <f t="shared" si="31"/>
        <v>0</v>
      </c>
      <c r="V160" s="23">
        <f t="shared" si="28"/>
        <v>0</v>
      </c>
      <c r="W160" s="23">
        <f t="shared" si="29"/>
        <v>0</v>
      </c>
      <c r="X160" s="35">
        <f t="shared" si="32"/>
        <v>0</v>
      </c>
      <c r="Y160" s="59">
        <f t="shared" si="30"/>
        <v>0</v>
      </c>
    </row>
    <row r="161" spans="1:28" x14ac:dyDescent="0.3">
      <c r="A161" s="34">
        <v>9753796</v>
      </c>
      <c r="B161" s="19" t="s">
        <v>101</v>
      </c>
      <c r="C161" s="43" t="s">
        <v>162</v>
      </c>
      <c r="D161" s="18" t="s">
        <v>162</v>
      </c>
      <c r="E161" s="18" t="s">
        <v>162</v>
      </c>
      <c r="F161" s="18" t="s">
        <v>162</v>
      </c>
      <c r="G161" s="46">
        <v>91.04</v>
      </c>
      <c r="H161" s="48">
        <v>3</v>
      </c>
      <c r="I161" s="20">
        <v>1</v>
      </c>
      <c r="J161" s="21">
        <f t="shared" si="27"/>
        <v>10</v>
      </c>
      <c r="K161" s="48">
        <v>0</v>
      </c>
      <c r="L161" s="20">
        <v>0</v>
      </c>
      <c r="M161" s="55">
        <v>253</v>
      </c>
      <c r="N161" s="22" t="s">
        <v>181</v>
      </c>
      <c r="O161" s="22" t="s">
        <v>182</v>
      </c>
      <c r="P161" s="59">
        <v>15</v>
      </c>
      <c r="Q161" s="23">
        <v>47</v>
      </c>
      <c r="R161" s="23">
        <v>19</v>
      </c>
      <c r="S161" s="23">
        <v>60</v>
      </c>
      <c r="T161" s="24" t="s">
        <v>219</v>
      </c>
      <c r="U161" s="23">
        <f t="shared" si="31"/>
        <v>0</v>
      </c>
      <c r="V161" s="23">
        <f t="shared" si="28"/>
        <v>1</v>
      </c>
      <c r="W161" s="23">
        <f t="shared" si="29"/>
        <v>0</v>
      </c>
      <c r="X161" s="35">
        <f t="shared" si="32"/>
        <v>0</v>
      </c>
      <c r="Y161" s="59">
        <f t="shared" si="30"/>
        <v>1</v>
      </c>
      <c r="AB161" t="s">
        <v>248</v>
      </c>
    </row>
    <row r="162" spans="1:28" x14ac:dyDescent="0.3">
      <c r="A162" s="34">
        <v>9753818</v>
      </c>
      <c r="B162" s="19" t="s">
        <v>42</v>
      </c>
      <c r="C162" s="43" t="s">
        <v>162</v>
      </c>
      <c r="D162" s="18" t="s">
        <v>163</v>
      </c>
      <c r="E162" s="18" t="s">
        <v>162</v>
      </c>
      <c r="F162" s="18" t="s">
        <v>162</v>
      </c>
      <c r="G162" s="46">
        <v>90.173000000000002</v>
      </c>
      <c r="H162" s="48">
        <v>0</v>
      </c>
      <c r="I162" s="20">
        <v>0</v>
      </c>
      <c r="J162" s="21">
        <f t="shared" ref="J162:J193" si="33">I162+(H162*3)</f>
        <v>0</v>
      </c>
      <c r="K162" s="48">
        <v>0</v>
      </c>
      <c r="L162" s="20">
        <v>0</v>
      </c>
      <c r="M162" s="55">
        <v>236</v>
      </c>
      <c r="N162" s="22" t="s">
        <v>183</v>
      </c>
      <c r="O162" s="22" t="s">
        <v>191</v>
      </c>
      <c r="P162" s="59">
        <v>12</v>
      </c>
      <c r="Q162" s="23">
        <v>21</v>
      </c>
      <c r="R162" s="23">
        <v>19</v>
      </c>
      <c r="S162" s="23">
        <v>60</v>
      </c>
      <c r="T162" s="24" t="s">
        <v>220</v>
      </c>
      <c r="U162" s="23">
        <f t="shared" si="31"/>
        <v>0</v>
      </c>
      <c r="V162" s="23">
        <f t="shared" ref="V162:V193" si="34">COUNTIF(J162,"&gt;5")</f>
        <v>0</v>
      </c>
      <c r="W162" s="23">
        <f t="shared" ref="W162:W193" si="35">COUNTIF(K162,"&gt;1")</f>
        <v>0</v>
      </c>
      <c r="X162" s="35">
        <f t="shared" si="32"/>
        <v>0</v>
      </c>
      <c r="Y162" s="59">
        <f t="shared" ref="Y162:Y193" si="36">SUM(U162:X162)</f>
        <v>0</v>
      </c>
    </row>
    <row r="163" spans="1:28" x14ac:dyDescent="0.3">
      <c r="A163" s="34">
        <v>9753877</v>
      </c>
      <c r="B163" s="19" t="s">
        <v>137</v>
      </c>
      <c r="C163" s="43" t="s">
        <v>162</v>
      </c>
      <c r="D163" s="18" t="s">
        <v>162</v>
      </c>
      <c r="E163" s="18" t="s">
        <v>162</v>
      </c>
      <c r="F163" s="18" t="s">
        <v>162</v>
      </c>
      <c r="G163" s="46">
        <v>96.820999999999998</v>
      </c>
      <c r="H163" s="48">
        <v>0</v>
      </c>
      <c r="I163" s="20">
        <v>0</v>
      </c>
      <c r="J163" s="21">
        <f t="shared" si="33"/>
        <v>0</v>
      </c>
      <c r="K163" s="48">
        <v>3</v>
      </c>
      <c r="L163" s="20">
        <v>0</v>
      </c>
      <c r="M163" s="55">
        <v>230</v>
      </c>
      <c r="N163" s="22" t="s">
        <v>183</v>
      </c>
      <c r="O163" s="22" t="s">
        <v>205</v>
      </c>
      <c r="P163" s="59">
        <v>6</v>
      </c>
      <c r="Q163" s="23">
        <v>1</v>
      </c>
      <c r="R163" s="23">
        <v>17</v>
      </c>
      <c r="S163" s="23">
        <v>31</v>
      </c>
      <c r="T163" s="24" t="s">
        <v>221</v>
      </c>
      <c r="U163" s="23">
        <f t="shared" si="31"/>
        <v>0</v>
      </c>
      <c r="V163" s="23">
        <f t="shared" si="34"/>
        <v>0</v>
      </c>
      <c r="W163" s="23">
        <f t="shared" si="35"/>
        <v>1</v>
      </c>
      <c r="X163" s="35">
        <f t="shared" si="32"/>
        <v>0</v>
      </c>
      <c r="Y163" s="59">
        <f t="shared" si="36"/>
        <v>1</v>
      </c>
      <c r="AA163" t="s">
        <v>249</v>
      </c>
    </row>
    <row r="164" spans="1:28" x14ac:dyDescent="0.3">
      <c r="A164" s="34">
        <v>9754008</v>
      </c>
      <c r="B164" s="19" t="s">
        <v>54</v>
      </c>
      <c r="C164" s="43" t="s">
        <v>162</v>
      </c>
      <c r="D164" s="18" t="s">
        <v>162</v>
      </c>
      <c r="E164" s="18" t="s">
        <v>163</v>
      </c>
      <c r="F164" s="18" t="s">
        <v>162</v>
      </c>
      <c r="G164" s="46">
        <v>97</v>
      </c>
      <c r="H164" s="48">
        <v>0</v>
      </c>
      <c r="I164" s="20">
        <v>0</v>
      </c>
      <c r="J164" s="21">
        <f t="shared" si="33"/>
        <v>0</v>
      </c>
      <c r="K164" s="48">
        <v>0</v>
      </c>
      <c r="L164" s="20">
        <v>0</v>
      </c>
      <c r="M164" s="55">
        <v>241</v>
      </c>
      <c r="N164" s="22" t="s">
        <v>181</v>
      </c>
      <c r="O164" s="22" t="s">
        <v>203</v>
      </c>
      <c r="P164" s="59">
        <v>16</v>
      </c>
      <c r="Q164" s="23">
        <v>61</v>
      </c>
      <c r="R164" s="23">
        <v>20</v>
      </c>
      <c r="S164" s="23">
        <v>82</v>
      </c>
      <c r="T164" s="24" t="s">
        <v>219</v>
      </c>
      <c r="U164" s="23">
        <f t="shared" si="31"/>
        <v>0</v>
      </c>
      <c r="V164" s="23">
        <f t="shared" si="34"/>
        <v>0</v>
      </c>
      <c r="W164" s="23">
        <f t="shared" si="35"/>
        <v>0</v>
      </c>
      <c r="X164" s="35">
        <f t="shared" si="32"/>
        <v>0</v>
      </c>
      <c r="Y164" s="59">
        <f t="shared" si="36"/>
        <v>0</v>
      </c>
    </row>
    <row r="165" spans="1:28" x14ac:dyDescent="0.3">
      <c r="A165" s="34">
        <v>9754113</v>
      </c>
      <c r="B165" s="19" t="s">
        <v>139</v>
      </c>
      <c r="C165" s="43" t="s">
        <v>162</v>
      </c>
      <c r="D165" s="18" t="s">
        <v>162</v>
      </c>
      <c r="E165" s="18" t="s">
        <v>162</v>
      </c>
      <c r="F165" s="18" t="s">
        <v>162</v>
      </c>
      <c r="G165" s="46">
        <v>90.462000000000003</v>
      </c>
      <c r="H165" s="48">
        <v>0</v>
      </c>
      <c r="I165" s="20">
        <v>0</v>
      </c>
      <c r="J165" s="21">
        <f t="shared" si="33"/>
        <v>0</v>
      </c>
      <c r="K165" s="48">
        <v>0</v>
      </c>
      <c r="L165" s="20">
        <v>0</v>
      </c>
      <c r="M165" s="55">
        <v>233</v>
      </c>
      <c r="N165" s="22" t="s">
        <v>183</v>
      </c>
      <c r="O165" s="22" t="s">
        <v>201</v>
      </c>
      <c r="P165" s="59">
        <v>14</v>
      </c>
      <c r="Q165" s="23">
        <v>36</v>
      </c>
      <c r="R165" s="23">
        <v>17</v>
      </c>
      <c r="S165" s="23">
        <v>31</v>
      </c>
      <c r="T165" s="24" t="s">
        <v>220</v>
      </c>
      <c r="U165" s="23">
        <f t="shared" si="31"/>
        <v>0</v>
      </c>
      <c r="V165" s="23">
        <f t="shared" si="34"/>
        <v>0</v>
      </c>
      <c r="W165" s="23">
        <f t="shared" si="35"/>
        <v>0</v>
      </c>
      <c r="X165" s="35">
        <f t="shared" si="32"/>
        <v>0</v>
      </c>
      <c r="Y165" s="59">
        <f t="shared" si="36"/>
        <v>0</v>
      </c>
    </row>
    <row r="166" spans="1:28" x14ac:dyDescent="0.3">
      <c r="A166" s="34">
        <v>9754318</v>
      </c>
      <c r="B166" s="19" t="s">
        <v>47</v>
      </c>
      <c r="C166" s="43" t="s">
        <v>162</v>
      </c>
      <c r="D166" s="18" t="s">
        <v>162</v>
      </c>
      <c r="E166" s="18" t="s">
        <v>163</v>
      </c>
      <c r="F166" s="18" t="s">
        <v>163</v>
      </c>
      <c r="G166" s="46">
        <v>96.820999999999998</v>
      </c>
      <c r="H166" s="48">
        <v>0</v>
      </c>
      <c r="I166" s="20">
        <v>0</v>
      </c>
      <c r="J166" s="21">
        <f t="shared" si="33"/>
        <v>0</v>
      </c>
      <c r="K166" s="48">
        <v>0</v>
      </c>
      <c r="L166" s="20">
        <v>0</v>
      </c>
      <c r="M166" s="55">
        <v>245</v>
      </c>
      <c r="N166" s="22" t="s">
        <v>181</v>
      </c>
      <c r="O166" s="22" t="s">
        <v>208</v>
      </c>
      <c r="P166" s="60">
        <v>16</v>
      </c>
      <c r="Q166" s="39">
        <v>61</v>
      </c>
      <c r="R166" s="39">
        <v>20</v>
      </c>
      <c r="S166" s="39">
        <v>82</v>
      </c>
      <c r="T166" s="40" t="s">
        <v>219</v>
      </c>
      <c r="U166" s="23">
        <f t="shared" si="31"/>
        <v>0</v>
      </c>
      <c r="V166" s="23">
        <f t="shared" si="34"/>
        <v>0</v>
      </c>
      <c r="W166" s="23">
        <f t="shared" si="35"/>
        <v>0</v>
      </c>
      <c r="X166" s="35">
        <f t="shared" si="32"/>
        <v>0</v>
      </c>
      <c r="Y166" s="59">
        <f t="shared" si="36"/>
        <v>0</v>
      </c>
    </row>
    <row r="167" spans="1:28" x14ac:dyDescent="0.3">
      <c r="A167" s="34">
        <v>9754393</v>
      </c>
      <c r="B167" s="19" t="s">
        <v>33</v>
      </c>
      <c r="C167" s="43" t="s">
        <v>162</v>
      </c>
      <c r="D167" s="18" t="s">
        <v>162</v>
      </c>
      <c r="E167" s="18" t="s">
        <v>162</v>
      </c>
      <c r="F167" s="18" t="s">
        <v>163</v>
      </c>
      <c r="G167" s="46">
        <v>99.710999999999999</v>
      </c>
      <c r="H167" s="48">
        <v>0</v>
      </c>
      <c r="I167" s="20">
        <v>0</v>
      </c>
      <c r="J167" s="21">
        <f t="shared" si="33"/>
        <v>0</v>
      </c>
      <c r="K167" s="48">
        <v>0</v>
      </c>
      <c r="L167" s="20">
        <v>0</v>
      </c>
      <c r="M167" s="55">
        <v>230</v>
      </c>
      <c r="N167" s="22" t="s">
        <v>183</v>
      </c>
      <c r="O167" s="22" t="s">
        <v>205</v>
      </c>
      <c r="P167" s="59">
        <v>15</v>
      </c>
      <c r="Q167" s="23">
        <v>47</v>
      </c>
      <c r="R167" s="23">
        <v>17</v>
      </c>
      <c r="S167" s="23">
        <v>31</v>
      </c>
      <c r="T167" s="24" t="s">
        <v>220</v>
      </c>
      <c r="U167" s="23">
        <f t="shared" si="31"/>
        <v>0</v>
      </c>
      <c r="V167" s="23">
        <f t="shared" si="34"/>
        <v>0</v>
      </c>
      <c r="W167" s="23">
        <f t="shared" si="35"/>
        <v>0</v>
      </c>
      <c r="X167" s="35">
        <f t="shared" si="32"/>
        <v>0</v>
      </c>
      <c r="Y167" s="59">
        <f t="shared" si="36"/>
        <v>0</v>
      </c>
    </row>
    <row r="168" spans="1:28" x14ac:dyDescent="0.3">
      <c r="A168" s="34">
        <v>9754474</v>
      </c>
      <c r="B168" s="19" t="s">
        <v>111</v>
      </c>
      <c r="C168" s="43" t="s">
        <v>162</v>
      </c>
      <c r="D168" s="18" t="s">
        <v>162</v>
      </c>
      <c r="E168" s="18" t="s">
        <v>162</v>
      </c>
      <c r="F168" s="18" t="s">
        <v>162</v>
      </c>
      <c r="G168" s="46">
        <v>95.665000000000006</v>
      </c>
      <c r="H168" s="48">
        <v>10</v>
      </c>
      <c r="I168" s="20">
        <v>4</v>
      </c>
      <c r="J168" s="21">
        <f t="shared" si="33"/>
        <v>34</v>
      </c>
      <c r="K168" s="48">
        <v>0</v>
      </c>
      <c r="L168" s="20">
        <v>0</v>
      </c>
      <c r="M168" s="55">
        <v>251</v>
      </c>
      <c r="N168" s="22" t="s">
        <v>181</v>
      </c>
      <c r="O168" s="22" t="s">
        <v>182</v>
      </c>
      <c r="P168" s="59">
        <v>14</v>
      </c>
      <c r="Q168" s="23">
        <v>35</v>
      </c>
      <c r="R168" s="23">
        <v>20</v>
      </c>
      <c r="S168" s="23">
        <v>87</v>
      </c>
      <c r="T168" s="24" t="s">
        <v>220</v>
      </c>
      <c r="U168" s="23">
        <f t="shared" si="31"/>
        <v>0</v>
      </c>
      <c r="V168" s="23">
        <f t="shared" si="34"/>
        <v>1</v>
      </c>
      <c r="W168" s="23">
        <f t="shared" si="35"/>
        <v>0</v>
      </c>
      <c r="X168" s="35">
        <f t="shared" si="32"/>
        <v>0</v>
      </c>
      <c r="Y168" s="59">
        <f t="shared" si="36"/>
        <v>1</v>
      </c>
      <c r="Z168" s="62" t="s">
        <v>243</v>
      </c>
    </row>
    <row r="169" spans="1:28" x14ac:dyDescent="0.3">
      <c r="A169" s="34">
        <v>9754695</v>
      </c>
      <c r="B169" s="19" t="s">
        <v>48</v>
      </c>
      <c r="C169" s="43" t="s">
        <v>162</v>
      </c>
      <c r="D169" s="18" t="s">
        <v>162</v>
      </c>
      <c r="E169" s="18" t="s">
        <v>162</v>
      </c>
      <c r="F169" s="18" t="s">
        <v>162</v>
      </c>
      <c r="G169" s="46">
        <v>98.266000000000005</v>
      </c>
      <c r="H169" s="48">
        <v>0</v>
      </c>
      <c r="I169" s="20">
        <v>0</v>
      </c>
      <c r="J169" s="21">
        <f t="shared" si="33"/>
        <v>0</v>
      </c>
      <c r="K169" s="48">
        <v>0</v>
      </c>
      <c r="L169" s="20">
        <v>0</v>
      </c>
      <c r="M169" s="55">
        <v>225</v>
      </c>
      <c r="N169" s="22" t="s">
        <v>185</v>
      </c>
      <c r="O169" s="22" t="s">
        <v>196</v>
      </c>
      <c r="P169" s="59">
        <v>17</v>
      </c>
      <c r="Q169" s="23">
        <v>76</v>
      </c>
      <c r="R169" s="23">
        <v>20</v>
      </c>
      <c r="S169" s="23">
        <v>82</v>
      </c>
      <c r="T169" s="24" t="s">
        <v>219</v>
      </c>
      <c r="U169" s="23">
        <f t="shared" si="31"/>
        <v>0</v>
      </c>
      <c r="V169" s="23">
        <f t="shared" si="34"/>
        <v>0</v>
      </c>
      <c r="W169" s="23">
        <f t="shared" si="35"/>
        <v>0</v>
      </c>
      <c r="X169" s="35">
        <f t="shared" si="32"/>
        <v>1</v>
      </c>
      <c r="Y169" s="59">
        <f t="shared" si="36"/>
        <v>1</v>
      </c>
    </row>
    <row r="170" spans="1:28" x14ac:dyDescent="0.3">
      <c r="A170" s="34">
        <v>9754717</v>
      </c>
      <c r="B170" s="19" t="s">
        <v>51</v>
      </c>
      <c r="C170" s="43" t="s">
        <v>162</v>
      </c>
      <c r="D170" s="18" t="s">
        <v>162</v>
      </c>
      <c r="E170" s="18" t="s">
        <v>162</v>
      </c>
      <c r="F170" s="18" t="s">
        <v>162</v>
      </c>
      <c r="G170" s="46">
        <v>94.22</v>
      </c>
      <c r="H170" s="48">
        <v>0</v>
      </c>
      <c r="I170" s="20">
        <v>1</v>
      </c>
      <c r="J170" s="21">
        <f t="shared" si="33"/>
        <v>1</v>
      </c>
      <c r="K170" s="48">
        <v>0</v>
      </c>
      <c r="L170" s="20">
        <v>0</v>
      </c>
      <c r="M170" s="55">
        <v>228</v>
      </c>
      <c r="N170" s="22" t="s">
        <v>185</v>
      </c>
      <c r="O170" s="22" t="s">
        <v>198</v>
      </c>
      <c r="P170" s="59">
        <v>16</v>
      </c>
      <c r="Q170" s="23">
        <v>61</v>
      </c>
      <c r="R170" s="23">
        <v>19</v>
      </c>
      <c r="S170" s="23">
        <v>60</v>
      </c>
      <c r="T170" s="24" t="s">
        <v>219</v>
      </c>
      <c r="U170" s="23">
        <f t="shared" si="31"/>
        <v>0</v>
      </c>
      <c r="V170" s="23">
        <f t="shared" si="34"/>
        <v>0</v>
      </c>
      <c r="W170" s="23">
        <f t="shared" si="35"/>
        <v>0</v>
      </c>
      <c r="X170" s="35">
        <f t="shared" si="32"/>
        <v>1</v>
      </c>
      <c r="Y170" s="59">
        <f t="shared" si="36"/>
        <v>1</v>
      </c>
    </row>
    <row r="171" spans="1:28" ht="13.95" customHeight="1" x14ac:dyDescent="0.3">
      <c r="A171" s="34">
        <v>9754768</v>
      </c>
      <c r="B171" s="19" t="s">
        <v>15</v>
      </c>
      <c r="C171" s="43" t="s">
        <v>162</v>
      </c>
      <c r="D171" s="18" t="s">
        <v>163</v>
      </c>
      <c r="E171" s="18" t="s">
        <v>162</v>
      </c>
      <c r="F171" s="18" t="s">
        <v>162</v>
      </c>
      <c r="G171" s="46">
        <v>73.591999999999999</v>
      </c>
      <c r="H171" s="48">
        <v>0</v>
      </c>
      <c r="I171" s="20">
        <v>0</v>
      </c>
      <c r="J171" s="21">
        <f t="shared" si="33"/>
        <v>0</v>
      </c>
      <c r="K171" s="48">
        <v>1</v>
      </c>
      <c r="L171" s="20">
        <v>0</v>
      </c>
      <c r="M171" s="55">
        <v>232</v>
      </c>
      <c r="N171" s="22" t="s">
        <v>183</v>
      </c>
      <c r="O171" s="22" t="s">
        <v>189</v>
      </c>
      <c r="P171" s="59">
        <v>18</v>
      </c>
      <c r="Q171" s="23">
        <v>89</v>
      </c>
      <c r="R171" s="23">
        <v>19</v>
      </c>
      <c r="S171" s="23">
        <v>60</v>
      </c>
      <c r="T171" s="24" t="s">
        <v>219</v>
      </c>
      <c r="U171" s="23">
        <f t="shared" si="31"/>
        <v>1</v>
      </c>
      <c r="V171" s="23">
        <f t="shared" si="34"/>
        <v>0</v>
      </c>
      <c r="W171" s="23">
        <f t="shared" si="35"/>
        <v>0</v>
      </c>
      <c r="X171" s="35">
        <f t="shared" si="32"/>
        <v>0</v>
      </c>
      <c r="Y171" s="59">
        <f t="shared" si="36"/>
        <v>1</v>
      </c>
      <c r="Z171" s="62" t="s">
        <v>239</v>
      </c>
    </row>
    <row r="172" spans="1:28" x14ac:dyDescent="0.3">
      <c r="A172" s="34">
        <v>9754849</v>
      </c>
      <c r="B172" s="19" t="s">
        <v>259</v>
      </c>
      <c r="C172" s="43" t="s">
        <v>162</v>
      </c>
      <c r="D172" s="18" t="s">
        <v>162</v>
      </c>
      <c r="E172" s="18" t="s">
        <v>162</v>
      </c>
      <c r="F172" s="18" t="s">
        <v>162</v>
      </c>
      <c r="G172" s="46">
        <v>73</v>
      </c>
      <c r="H172" s="48">
        <v>1</v>
      </c>
      <c r="I172" s="20">
        <v>2</v>
      </c>
      <c r="J172" s="21">
        <f t="shared" si="33"/>
        <v>5</v>
      </c>
      <c r="K172" s="48">
        <v>0</v>
      </c>
      <c r="L172" s="20">
        <v>0</v>
      </c>
      <c r="M172" s="55">
        <v>235</v>
      </c>
      <c r="N172" s="22" t="s">
        <v>183</v>
      </c>
      <c r="O172" s="22" t="s">
        <v>188</v>
      </c>
      <c r="P172" s="59">
        <v>8</v>
      </c>
      <c r="Q172" s="23">
        <v>5</v>
      </c>
      <c r="R172" s="23">
        <v>12</v>
      </c>
      <c r="S172" s="23">
        <v>6</v>
      </c>
      <c r="T172" s="24" t="s">
        <v>221</v>
      </c>
      <c r="U172" s="23">
        <f t="shared" si="31"/>
        <v>1</v>
      </c>
      <c r="V172" s="23">
        <f t="shared" si="34"/>
        <v>0</v>
      </c>
      <c r="W172" s="23">
        <f t="shared" si="35"/>
        <v>0</v>
      </c>
      <c r="X172" s="35">
        <f t="shared" si="32"/>
        <v>0</v>
      </c>
      <c r="Y172" s="59">
        <f t="shared" si="36"/>
        <v>1</v>
      </c>
      <c r="Z172" s="62" t="s">
        <v>239</v>
      </c>
    </row>
    <row r="173" spans="1:28" x14ac:dyDescent="0.3">
      <c r="A173" s="34">
        <v>9755268</v>
      </c>
      <c r="B173" s="19" t="s">
        <v>77</v>
      </c>
      <c r="C173" s="43" t="s">
        <v>162</v>
      </c>
      <c r="D173" s="18" t="s">
        <v>162</v>
      </c>
      <c r="E173" s="18" t="s">
        <v>162</v>
      </c>
      <c r="F173" s="18" t="s">
        <v>162</v>
      </c>
      <c r="G173" s="46">
        <v>95.665000000000006</v>
      </c>
      <c r="H173" s="48">
        <v>0</v>
      </c>
      <c r="I173" s="20">
        <v>0</v>
      </c>
      <c r="J173" s="21">
        <f t="shared" si="33"/>
        <v>0</v>
      </c>
      <c r="K173" s="48">
        <v>0</v>
      </c>
      <c r="L173" s="20">
        <v>0</v>
      </c>
      <c r="M173" s="55">
        <v>241</v>
      </c>
      <c r="N173" s="22" t="s">
        <v>181</v>
      </c>
      <c r="O173" s="22" t="s">
        <v>203</v>
      </c>
      <c r="P173" s="59">
        <v>18</v>
      </c>
      <c r="Q173" s="23">
        <v>89</v>
      </c>
      <c r="R173" s="23">
        <v>20</v>
      </c>
      <c r="S173" s="23">
        <v>82</v>
      </c>
      <c r="T173" s="24" t="s">
        <v>219</v>
      </c>
      <c r="U173" s="23">
        <f t="shared" si="31"/>
        <v>0</v>
      </c>
      <c r="V173" s="23">
        <f t="shared" si="34"/>
        <v>0</v>
      </c>
      <c r="W173" s="23">
        <f t="shared" si="35"/>
        <v>0</v>
      </c>
      <c r="X173" s="35">
        <f t="shared" si="32"/>
        <v>0</v>
      </c>
      <c r="Y173" s="59">
        <f t="shared" si="36"/>
        <v>0</v>
      </c>
    </row>
    <row r="174" spans="1:28" x14ac:dyDescent="0.3">
      <c r="A174" s="34">
        <v>9755462</v>
      </c>
      <c r="B174" s="19" t="s">
        <v>59</v>
      </c>
      <c r="C174" s="43" t="s">
        <v>162</v>
      </c>
      <c r="D174" s="18" t="s">
        <v>162</v>
      </c>
      <c r="E174" s="18" t="s">
        <v>162</v>
      </c>
      <c r="F174" s="18" t="s">
        <v>162</v>
      </c>
      <c r="G174" s="46">
        <v>94.509</v>
      </c>
      <c r="H174" s="48">
        <v>0</v>
      </c>
      <c r="I174" s="20">
        <v>1</v>
      </c>
      <c r="J174" s="21">
        <f t="shared" si="33"/>
        <v>1</v>
      </c>
      <c r="K174" s="48">
        <v>0</v>
      </c>
      <c r="L174" s="20">
        <v>0</v>
      </c>
      <c r="M174" s="55">
        <v>242</v>
      </c>
      <c r="N174" s="22" t="s">
        <v>181</v>
      </c>
      <c r="O174" s="22" t="s">
        <v>206</v>
      </c>
      <c r="P174" s="59">
        <v>15</v>
      </c>
      <c r="Q174" s="23">
        <v>47</v>
      </c>
      <c r="R174" s="23">
        <v>19</v>
      </c>
      <c r="S174" s="23">
        <v>60</v>
      </c>
      <c r="T174" s="24" t="s">
        <v>219</v>
      </c>
      <c r="U174" s="23">
        <f t="shared" si="31"/>
        <v>0</v>
      </c>
      <c r="V174" s="23">
        <f t="shared" si="34"/>
        <v>0</v>
      </c>
      <c r="W174" s="23">
        <f t="shared" si="35"/>
        <v>0</v>
      </c>
      <c r="X174" s="35">
        <f t="shared" si="32"/>
        <v>0</v>
      </c>
      <c r="Y174" s="59">
        <f t="shared" si="36"/>
        <v>0</v>
      </c>
    </row>
    <row r="175" spans="1:28" x14ac:dyDescent="0.3">
      <c r="A175" s="34">
        <v>9755810</v>
      </c>
      <c r="B175" s="19" t="s">
        <v>142</v>
      </c>
      <c r="C175" s="43" t="s">
        <v>162</v>
      </c>
      <c r="D175" s="18" t="s">
        <v>162</v>
      </c>
      <c r="E175" s="18" t="s">
        <v>162</v>
      </c>
      <c r="F175" s="18" t="s">
        <v>162</v>
      </c>
      <c r="G175" s="46">
        <v>86.704999999999998</v>
      </c>
      <c r="H175" s="48">
        <v>0</v>
      </c>
      <c r="I175" s="20">
        <v>0</v>
      </c>
      <c r="J175" s="21">
        <f t="shared" si="33"/>
        <v>0</v>
      </c>
      <c r="K175" s="48">
        <v>0</v>
      </c>
      <c r="L175" s="20">
        <v>0</v>
      </c>
      <c r="M175" s="55">
        <v>254</v>
      </c>
      <c r="N175" s="22" t="s">
        <v>181</v>
      </c>
      <c r="O175" s="22" t="s">
        <v>182</v>
      </c>
      <c r="P175" s="59">
        <v>18</v>
      </c>
      <c r="Q175" s="23">
        <v>89</v>
      </c>
      <c r="R175" s="23">
        <v>20</v>
      </c>
      <c r="S175" s="23">
        <v>87</v>
      </c>
      <c r="T175" s="24" t="s">
        <v>219</v>
      </c>
      <c r="U175" s="23">
        <v>1</v>
      </c>
      <c r="V175" s="23">
        <f t="shared" si="34"/>
        <v>0</v>
      </c>
      <c r="W175" s="23">
        <f t="shared" si="35"/>
        <v>0</v>
      </c>
      <c r="X175" s="35">
        <f t="shared" si="32"/>
        <v>0</v>
      </c>
      <c r="Y175" s="59">
        <f t="shared" si="36"/>
        <v>1</v>
      </c>
      <c r="AB175" t="s">
        <v>241</v>
      </c>
    </row>
    <row r="176" spans="1:28" x14ac:dyDescent="0.3">
      <c r="A176" s="34">
        <v>9755829</v>
      </c>
      <c r="B176" s="19" t="s">
        <v>6</v>
      </c>
      <c r="C176" s="43" t="s">
        <v>162</v>
      </c>
      <c r="D176" s="18" t="s">
        <v>162</v>
      </c>
      <c r="E176" s="18" t="s">
        <v>162</v>
      </c>
      <c r="F176" s="18" t="s">
        <v>162</v>
      </c>
      <c r="G176" s="46">
        <v>96.820999999999998</v>
      </c>
      <c r="H176" s="48">
        <v>0</v>
      </c>
      <c r="I176" s="20">
        <v>0</v>
      </c>
      <c r="J176" s="21">
        <f t="shared" si="33"/>
        <v>0</v>
      </c>
      <c r="K176" s="48">
        <v>0</v>
      </c>
      <c r="L176" s="20">
        <v>0</v>
      </c>
      <c r="M176" s="55">
        <v>232</v>
      </c>
      <c r="N176" s="22" t="s">
        <v>183</v>
      </c>
      <c r="O176" s="22" t="s">
        <v>189</v>
      </c>
      <c r="P176" s="59">
        <v>16</v>
      </c>
      <c r="Q176" s="23">
        <v>61</v>
      </c>
      <c r="R176" s="23">
        <v>19</v>
      </c>
      <c r="S176" s="23">
        <v>60</v>
      </c>
      <c r="T176" s="24" t="s">
        <v>219</v>
      </c>
      <c r="U176" s="23">
        <f t="shared" ref="U176:U184" si="37">COUNTIF(G176,"&lt;81")</f>
        <v>0</v>
      </c>
      <c r="V176" s="23">
        <f t="shared" si="34"/>
        <v>0</v>
      </c>
      <c r="W176" s="23">
        <f t="shared" si="35"/>
        <v>0</v>
      </c>
      <c r="X176" s="35">
        <f t="shared" si="32"/>
        <v>0</v>
      </c>
      <c r="Y176" s="59">
        <f t="shared" si="36"/>
        <v>0</v>
      </c>
    </row>
    <row r="177" spans="1:28" x14ac:dyDescent="0.3">
      <c r="A177" s="34">
        <v>9755861</v>
      </c>
      <c r="B177" s="19" t="s">
        <v>53</v>
      </c>
      <c r="C177" s="43" t="s">
        <v>162</v>
      </c>
      <c r="D177" s="18" t="s">
        <v>162</v>
      </c>
      <c r="E177" s="18" t="s">
        <v>162</v>
      </c>
      <c r="F177" s="18" t="s">
        <v>163</v>
      </c>
      <c r="G177" s="46">
        <v>94.22</v>
      </c>
      <c r="H177" s="48">
        <v>0</v>
      </c>
      <c r="I177" s="20">
        <v>0</v>
      </c>
      <c r="J177" s="21">
        <f t="shared" si="33"/>
        <v>0</v>
      </c>
      <c r="K177" s="48">
        <v>0</v>
      </c>
      <c r="L177" s="20">
        <v>0</v>
      </c>
      <c r="M177" s="55">
        <v>228</v>
      </c>
      <c r="N177" s="22" t="s">
        <v>185</v>
      </c>
      <c r="O177" s="22" t="s">
        <v>198</v>
      </c>
      <c r="P177" s="59">
        <v>15</v>
      </c>
      <c r="Q177" s="23">
        <v>47</v>
      </c>
      <c r="R177" s="23">
        <v>15</v>
      </c>
      <c r="S177" s="23">
        <v>16</v>
      </c>
      <c r="T177" s="24" t="s">
        <v>220</v>
      </c>
      <c r="U177" s="23">
        <f t="shared" si="37"/>
        <v>0</v>
      </c>
      <c r="V177" s="23">
        <f t="shared" si="34"/>
        <v>0</v>
      </c>
      <c r="W177" s="23">
        <f t="shared" si="35"/>
        <v>0</v>
      </c>
      <c r="X177" s="35">
        <f t="shared" si="32"/>
        <v>1</v>
      </c>
      <c r="Y177" s="59">
        <f t="shared" si="36"/>
        <v>1</v>
      </c>
      <c r="AA177" t="s">
        <v>249</v>
      </c>
    </row>
    <row r="178" spans="1:28" x14ac:dyDescent="0.3">
      <c r="A178" s="34">
        <v>9756256</v>
      </c>
      <c r="B178" s="19" t="s">
        <v>7</v>
      </c>
      <c r="C178" s="43" t="s">
        <v>162</v>
      </c>
      <c r="D178" s="18" t="s">
        <v>163</v>
      </c>
      <c r="E178" s="18" t="s">
        <v>162</v>
      </c>
      <c r="F178" s="18" t="s">
        <v>162</v>
      </c>
      <c r="G178" s="46">
        <v>97.11</v>
      </c>
      <c r="H178" s="48">
        <v>0</v>
      </c>
      <c r="I178" s="20">
        <v>3</v>
      </c>
      <c r="J178" s="21">
        <f t="shared" si="33"/>
        <v>3</v>
      </c>
      <c r="K178" s="48">
        <v>2</v>
      </c>
      <c r="L178" s="20">
        <v>0</v>
      </c>
      <c r="M178" s="55">
        <v>237</v>
      </c>
      <c r="N178" s="22" t="s">
        <v>183</v>
      </c>
      <c r="O178" s="22" t="s">
        <v>190</v>
      </c>
      <c r="P178" s="59">
        <v>15</v>
      </c>
      <c r="Q178" s="23">
        <v>47</v>
      </c>
      <c r="R178" s="23">
        <v>16</v>
      </c>
      <c r="S178" s="23">
        <v>23</v>
      </c>
      <c r="T178" s="24" t="s">
        <v>220</v>
      </c>
      <c r="U178" s="23">
        <f t="shared" si="37"/>
        <v>0</v>
      </c>
      <c r="V178" s="23">
        <f t="shared" si="34"/>
        <v>0</v>
      </c>
      <c r="W178" s="23">
        <f t="shared" si="35"/>
        <v>1</v>
      </c>
      <c r="X178" s="35">
        <f t="shared" si="32"/>
        <v>0</v>
      </c>
      <c r="Y178" s="59">
        <f t="shared" si="36"/>
        <v>1</v>
      </c>
      <c r="AA178" t="s">
        <v>249</v>
      </c>
    </row>
    <row r="179" spans="1:28" x14ac:dyDescent="0.3">
      <c r="A179" s="34">
        <v>9756329</v>
      </c>
      <c r="B179" s="19" t="s">
        <v>152</v>
      </c>
      <c r="C179" s="43" t="s">
        <v>162</v>
      </c>
      <c r="D179" s="18" t="s">
        <v>162</v>
      </c>
      <c r="E179" s="18" t="s">
        <v>162</v>
      </c>
      <c r="F179" s="18" t="s">
        <v>162</v>
      </c>
      <c r="G179" s="46">
        <v>100</v>
      </c>
      <c r="H179" s="48">
        <v>7</v>
      </c>
      <c r="I179" s="20">
        <v>10</v>
      </c>
      <c r="J179" s="21">
        <f t="shared" si="33"/>
        <v>31</v>
      </c>
      <c r="K179" s="48">
        <v>1</v>
      </c>
      <c r="L179" s="20">
        <v>0</v>
      </c>
      <c r="M179" s="55">
        <v>235</v>
      </c>
      <c r="N179" s="22" t="s">
        <v>183</v>
      </c>
      <c r="O179" s="22" t="s">
        <v>188</v>
      </c>
      <c r="P179" s="59">
        <v>16</v>
      </c>
      <c r="Q179" s="23">
        <v>61</v>
      </c>
      <c r="R179" s="23">
        <v>19</v>
      </c>
      <c r="S179" s="23">
        <v>60</v>
      </c>
      <c r="T179" s="24" t="s">
        <v>219</v>
      </c>
      <c r="U179" s="23">
        <f t="shared" si="37"/>
        <v>0</v>
      </c>
      <c r="V179" s="23">
        <f t="shared" si="34"/>
        <v>1</v>
      </c>
      <c r="W179" s="23">
        <f t="shared" si="35"/>
        <v>0</v>
      </c>
      <c r="X179" s="35">
        <f t="shared" si="32"/>
        <v>0</v>
      </c>
      <c r="Y179" s="59">
        <f t="shared" si="36"/>
        <v>1</v>
      </c>
      <c r="AB179" t="s">
        <v>248</v>
      </c>
    </row>
    <row r="180" spans="1:28" x14ac:dyDescent="0.3">
      <c r="A180" s="34">
        <v>9756361</v>
      </c>
      <c r="B180" s="19" t="s">
        <v>144</v>
      </c>
      <c r="C180" s="43" t="s">
        <v>162</v>
      </c>
      <c r="D180" s="18" t="s">
        <v>162</v>
      </c>
      <c r="E180" s="18" t="s">
        <v>162</v>
      </c>
      <c r="F180" s="18" t="s">
        <v>162</v>
      </c>
      <c r="G180" s="46">
        <v>95.953999999999994</v>
      </c>
      <c r="H180" s="48">
        <v>0</v>
      </c>
      <c r="I180" s="20">
        <v>0</v>
      </c>
      <c r="J180" s="21">
        <f t="shared" si="33"/>
        <v>0</v>
      </c>
      <c r="K180" s="48">
        <v>0</v>
      </c>
      <c r="L180" s="20">
        <v>0</v>
      </c>
      <c r="M180" s="55">
        <v>238</v>
      </c>
      <c r="N180" s="22" t="s">
        <v>183</v>
      </c>
      <c r="O180" s="22" t="s">
        <v>197</v>
      </c>
      <c r="P180" s="59">
        <v>15</v>
      </c>
      <c r="Q180" s="23">
        <v>47</v>
      </c>
      <c r="R180" s="23">
        <v>18</v>
      </c>
      <c r="S180" s="23">
        <v>44</v>
      </c>
      <c r="T180" s="24" t="s">
        <v>219</v>
      </c>
      <c r="U180" s="23">
        <f t="shared" si="37"/>
        <v>0</v>
      </c>
      <c r="V180" s="23">
        <f t="shared" si="34"/>
        <v>0</v>
      </c>
      <c r="W180" s="23">
        <f t="shared" si="35"/>
        <v>0</v>
      </c>
      <c r="X180" s="35">
        <f t="shared" si="32"/>
        <v>0</v>
      </c>
      <c r="Y180" s="59">
        <f t="shared" si="36"/>
        <v>0</v>
      </c>
    </row>
    <row r="181" spans="1:28" x14ac:dyDescent="0.3">
      <c r="A181" s="34">
        <v>9756418</v>
      </c>
      <c r="B181" s="19" t="s">
        <v>14</v>
      </c>
      <c r="C181" s="43" t="s">
        <v>162</v>
      </c>
      <c r="D181" s="18" t="s">
        <v>162</v>
      </c>
      <c r="E181" s="18" t="s">
        <v>162</v>
      </c>
      <c r="F181" s="18" t="s">
        <v>162</v>
      </c>
      <c r="G181" s="46">
        <v>93.641999999999996</v>
      </c>
      <c r="H181" s="48">
        <v>0</v>
      </c>
      <c r="I181" s="20">
        <v>0</v>
      </c>
      <c r="J181" s="21">
        <f t="shared" si="33"/>
        <v>0</v>
      </c>
      <c r="K181" s="48">
        <v>0</v>
      </c>
      <c r="L181" s="20">
        <v>0</v>
      </c>
      <c r="M181" s="55">
        <v>218</v>
      </c>
      <c r="N181" s="22" t="s">
        <v>185</v>
      </c>
      <c r="O181" s="22" t="s">
        <v>195</v>
      </c>
      <c r="P181" s="59">
        <v>6</v>
      </c>
      <c r="Q181" s="23">
        <v>1</v>
      </c>
      <c r="R181" s="23">
        <v>16</v>
      </c>
      <c r="S181" s="23">
        <v>23</v>
      </c>
      <c r="T181" s="24" t="s">
        <v>221</v>
      </c>
      <c r="U181" s="23">
        <f t="shared" si="37"/>
        <v>0</v>
      </c>
      <c r="V181" s="23">
        <f t="shared" si="34"/>
        <v>0</v>
      </c>
      <c r="W181" s="23">
        <f t="shared" si="35"/>
        <v>0</v>
      </c>
      <c r="X181" s="35">
        <f t="shared" si="32"/>
        <v>1</v>
      </c>
      <c r="Y181" s="59">
        <f t="shared" si="36"/>
        <v>1</v>
      </c>
      <c r="AA181" t="s">
        <v>244</v>
      </c>
    </row>
    <row r="182" spans="1:28" x14ac:dyDescent="0.3">
      <c r="A182" s="34">
        <v>9756450</v>
      </c>
      <c r="B182" s="19" t="s">
        <v>87</v>
      </c>
      <c r="C182" s="43" t="s">
        <v>162</v>
      </c>
      <c r="D182" s="18" t="s">
        <v>163</v>
      </c>
      <c r="E182" s="18" t="s">
        <v>162</v>
      </c>
      <c r="F182" s="18" t="s">
        <v>162</v>
      </c>
      <c r="G182" s="46">
        <v>91.617999999999995</v>
      </c>
      <c r="H182" s="48">
        <v>0</v>
      </c>
      <c r="I182" s="20">
        <v>0</v>
      </c>
      <c r="J182" s="21">
        <f t="shared" si="33"/>
        <v>0</v>
      </c>
      <c r="K182" s="48">
        <v>0</v>
      </c>
      <c r="L182" s="20">
        <v>0</v>
      </c>
      <c r="M182" s="55">
        <v>231</v>
      </c>
      <c r="N182" s="22" t="s">
        <v>183</v>
      </c>
      <c r="O182" s="22" t="s">
        <v>184</v>
      </c>
      <c r="P182" s="59">
        <v>13</v>
      </c>
      <c r="Q182" s="23">
        <v>28</v>
      </c>
      <c r="R182" s="23">
        <v>19</v>
      </c>
      <c r="S182" s="23">
        <v>60</v>
      </c>
      <c r="T182" s="24" t="s">
        <v>220</v>
      </c>
      <c r="U182" s="23">
        <f t="shared" si="37"/>
        <v>0</v>
      </c>
      <c r="V182" s="23">
        <f t="shared" si="34"/>
        <v>0</v>
      </c>
      <c r="W182" s="23">
        <f t="shared" si="35"/>
        <v>0</v>
      </c>
      <c r="X182" s="35">
        <f t="shared" si="32"/>
        <v>0</v>
      </c>
      <c r="Y182" s="59">
        <f t="shared" si="36"/>
        <v>0</v>
      </c>
    </row>
    <row r="183" spans="1:28" x14ac:dyDescent="0.3">
      <c r="A183" s="34">
        <v>9756574</v>
      </c>
      <c r="B183" s="19" t="s">
        <v>18</v>
      </c>
      <c r="C183" s="43" t="s">
        <v>162</v>
      </c>
      <c r="D183" s="18" t="s">
        <v>162</v>
      </c>
      <c r="E183" s="18" t="s">
        <v>162</v>
      </c>
      <c r="F183" s="18" t="s">
        <v>162</v>
      </c>
      <c r="G183" s="46">
        <v>90.462000000000003</v>
      </c>
      <c r="H183" s="48">
        <v>0</v>
      </c>
      <c r="I183" s="20">
        <v>2</v>
      </c>
      <c r="J183" s="21">
        <f t="shared" si="33"/>
        <v>2</v>
      </c>
      <c r="K183" s="48">
        <v>0</v>
      </c>
      <c r="L183" s="20">
        <v>0</v>
      </c>
      <c r="M183" s="55">
        <v>236</v>
      </c>
      <c r="N183" s="22" t="s">
        <v>183</v>
      </c>
      <c r="O183" s="22" t="s">
        <v>191</v>
      </c>
      <c r="P183" s="59">
        <v>11</v>
      </c>
      <c r="Q183" s="23">
        <v>15</v>
      </c>
      <c r="R183" s="23">
        <v>19</v>
      </c>
      <c r="S183" s="23">
        <v>60</v>
      </c>
      <c r="T183" s="24" t="s">
        <v>220</v>
      </c>
      <c r="U183" s="23">
        <f t="shared" si="37"/>
        <v>0</v>
      </c>
      <c r="V183" s="23">
        <f t="shared" si="34"/>
        <v>0</v>
      </c>
      <c r="W183" s="23">
        <f t="shared" si="35"/>
        <v>0</v>
      </c>
      <c r="X183" s="35">
        <f t="shared" si="32"/>
        <v>0</v>
      </c>
      <c r="Y183" s="59">
        <f t="shared" si="36"/>
        <v>0</v>
      </c>
    </row>
    <row r="184" spans="1:28" x14ac:dyDescent="0.3">
      <c r="A184" s="34">
        <v>9756582</v>
      </c>
      <c r="B184" s="19" t="s">
        <v>31</v>
      </c>
      <c r="C184" s="43" t="s">
        <v>162</v>
      </c>
      <c r="D184" s="18" t="s">
        <v>162</v>
      </c>
      <c r="E184" s="18" t="s">
        <v>162</v>
      </c>
      <c r="F184" s="18" t="s">
        <v>162</v>
      </c>
      <c r="G184" s="46">
        <v>99.421999999999997</v>
      </c>
      <c r="H184" s="48">
        <v>0</v>
      </c>
      <c r="I184" s="20">
        <v>0</v>
      </c>
      <c r="J184" s="21">
        <f t="shared" si="33"/>
        <v>0</v>
      </c>
      <c r="K184" s="48">
        <v>0</v>
      </c>
      <c r="L184" s="20">
        <v>0</v>
      </c>
      <c r="M184" s="55">
        <v>241</v>
      </c>
      <c r="N184" s="22" t="s">
        <v>181</v>
      </c>
      <c r="O184" s="22" t="s">
        <v>203</v>
      </c>
      <c r="P184" s="59">
        <v>18</v>
      </c>
      <c r="Q184" s="23">
        <v>89</v>
      </c>
      <c r="R184" s="23">
        <v>19</v>
      </c>
      <c r="S184" s="23">
        <v>60</v>
      </c>
      <c r="T184" s="24" t="s">
        <v>219</v>
      </c>
      <c r="U184" s="23">
        <f t="shared" si="37"/>
        <v>0</v>
      </c>
      <c r="V184" s="23">
        <f t="shared" si="34"/>
        <v>0</v>
      </c>
      <c r="W184" s="23">
        <f t="shared" si="35"/>
        <v>0</v>
      </c>
      <c r="X184" s="35">
        <f t="shared" si="32"/>
        <v>0</v>
      </c>
      <c r="Y184" s="59">
        <f t="shared" si="36"/>
        <v>0</v>
      </c>
    </row>
    <row r="185" spans="1:28" x14ac:dyDescent="0.3">
      <c r="A185" s="34">
        <v>9756639</v>
      </c>
      <c r="B185" s="19" t="s">
        <v>37</v>
      </c>
      <c r="C185" s="43" t="s">
        <v>162</v>
      </c>
      <c r="D185" s="18" t="s">
        <v>162</v>
      </c>
      <c r="E185" s="18" t="s">
        <v>162</v>
      </c>
      <c r="F185" s="18" t="s">
        <v>162</v>
      </c>
      <c r="G185" s="46">
        <v>86.415999999999997</v>
      </c>
      <c r="H185" s="48">
        <v>2</v>
      </c>
      <c r="I185" s="20">
        <v>0</v>
      </c>
      <c r="J185" s="21">
        <f t="shared" si="33"/>
        <v>6</v>
      </c>
      <c r="K185" s="48">
        <v>0</v>
      </c>
      <c r="L185" s="20">
        <v>0</v>
      </c>
      <c r="M185" s="55">
        <v>257</v>
      </c>
      <c r="N185" s="22" t="s">
        <v>181</v>
      </c>
      <c r="O185" s="22" t="s">
        <v>182</v>
      </c>
      <c r="P185" s="59">
        <v>18</v>
      </c>
      <c r="Q185" s="23">
        <v>89</v>
      </c>
      <c r="R185" s="23">
        <v>20</v>
      </c>
      <c r="S185" s="23">
        <v>82</v>
      </c>
      <c r="T185" s="24" t="s">
        <v>219</v>
      </c>
      <c r="U185" s="23">
        <v>1</v>
      </c>
      <c r="V185" s="23">
        <f t="shared" si="34"/>
        <v>1</v>
      </c>
      <c r="W185" s="23">
        <f t="shared" si="35"/>
        <v>0</v>
      </c>
      <c r="X185" s="35">
        <f t="shared" si="32"/>
        <v>0</v>
      </c>
      <c r="Y185" s="59">
        <f t="shared" si="36"/>
        <v>2</v>
      </c>
      <c r="Z185" s="62" t="s">
        <v>239</v>
      </c>
    </row>
    <row r="186" spans="1:28" x14ac:dyDescent="0.3">
      <c r="A186" s="34">
        <v>9756655</v>
      </c>
      <c r="B186" s="19" t="s">
        <v>43</v>
      </c>
      <c r="C186" s="43" t="s">
        <v>163</v>
      </c>
      <c r="D186" s="18" t="s">
        <v>162</v>
      </c>
      <c r="E186" s="18" t="s">
        <v>162</v>
      </c>
      <c r="F186" s="18" t="s">
        <v>162</v>
      </c>
      <c r="G186" s="46">
        <v>35</v>
      </c>
      <c r="H186" s="48">
        <v>0</v>
      </c>
      <c r="I186" s="20">
        <v>10</v>
      </c>
      <c r="J186" s="21">
        <f t="shared" si="33"/>
        <v>10</v>
      </c>
      <c r="K186" s="48">
        <v>4</v>
      </c>
      <c r="L186" s="20">
        <v>0</v>
      </c>
      <c r="M186" s="55">
        <v>228</v>
      </c>
      <c r="N186" s="22" t="s">
        <v>185</v>
      </c>
      <c r="O186" s="22" t="s">
        <v>198</v>
      </c>
      <c r="P186" s="59">
        <v>10</v>
      </c>
      <c r="Q186" s="23">
        <v>11</v>
      </c>
      <c r="R186" s="23">
        <v>13</v>
      </c>
      <c r="S186" s="23">
        <v>9</v>
      </c>
      <c r="T186" s="24" t="s">
        <v>221</v>
      </c>
      <c r="U186" s="23">
        <f t="shared" ref="U186:U200" si="38">COUNTIF(G186,"&lt;81")</f>
        <v>1</v>
      </c>
      <c r="V186" s="23">
        <f t="shared" si="34"/>
        <v>1</v>
      </c>
      <c r="W186" s="23">
        <f t="shared" si="35"/>
        <v>1</v>
      </c>
      <c r="X186" s="35">
        <f t="shared" si="32"/>
        <v>1</v>
      </c>
      <c r="Y186" s="59">
        <f t="shared" si="36"/>
        <v>4</v>
      </c>
      <c r="Z186" s="62" t="s">
        <v>250</v>
      </c>
      <c r="AA186" t="s">
        <v>244</v>
      </c>
      <c r="AB186" t="s">
        <v>241</v>
      </c>
    </row>
    <row r="187" spans="1:28" x14ac:dyDescent="0.3">
      <c r="A187" s="34">
        <v>9757066</v>
      </c>
      <c r="B187" s="19" t="s">
        <v>67</v>
      </c>
      <c r="C187" s="43" t="s">
        <v>162</v>
      </c>
      <c r="D187" s="18" t="s">
        <v>162</v>
      </c>
      <c r="E187" s="18" t="s">
        <v>162</v>
      </c>
      <c r="F187" s="18" t="s">
        <v>162</v>
      </c>
      <c r="G187" s="46">
        <v>76</v>
      </c>
      <c r="H187" s="48">
        <v>8</v>
      </c>
      <c r="I187" s="20">
        <v>2</v>
      </c>
      <c r="J187" s="21">
        <f t="shared" si="33"/>
        <v>26</v>
      </c>
      <c r="K187" s="48">
        <v>0</v>
      </c>
      <c r="L187" s="20">
        <v>0</v>
      </c>
      <c r="M187" s="55">
        <v>234</v>
      </c>
      <c r="N187" s="22" t="s">
        <v>183</v>
      </c>
      <c r="O187" s="22" t="s">
        <v>204</v>
      </c>
      <c r="P187" s="59">
        <v>13</v>
      </c>
      <c r="Q187" s="23">
        <v>28</v>
      </c>
      <c r="R187" s="23">
        <v>20</v>
      </c>
      <c r="S187" s="23">
        <v>82</v>
      </c>
      <c r="T187" s="24" t="s">
        <v>220</v>
      </c>
      <c r="U187" s="23">
        <f t="shared" si="38"/>
        <v>1</v>
      </c>
      <c r="V187" s="23">
        <f t="shared" si="34"/>
        <v>1</v>
      </c>
      <c r="W187" s="23">
        <f t="shared" si="35"/>
        <v>0</v>
      </c>
      <c r="X187" s="35">
        <f t="shared" si="32"/>
        <v>0</v>
      </c>
      <c r="Y187" s="59">
        <f t="shared" si="36"/>
        <v>2</v>
      </c>
      <c r="Z187" s="62" t="s">
        <v>242</v>
      </c>
      <c r="AB187" t="s">
        <v>248</v>
      </c>
    </row>
    <row r="188" spans="1:28" x14ac:dyDescent="0.3">
      <c r="A188" s="34">
        <v>9757627</v>
      </c>
      <c r="B188" s="19" t="s">
        <v>119</v>
      </c>
      <c r="C188" s="43" t="s">
        <v>162</v>
      </c>
      <c r="D188" s="18" t="s">
        <v>162</v>
      </c>
      <c r="E188" s="18" t="s">
        <v>162</v>
      </c>
      <c r="F188" s="18" t="s">
        <v>163</v>
      </c>
      <c r="G188" s="46">
        <v>96.242999999999995</v>
      </c>
      <c r="H188" s="48">
        <v>0</v>
      </c>
      <c r="I188" s="20">
        <v>0</v>
      </c>
      <c r="J188" s="21">
        <f t="shared" si="33"/>
        <v>0</v>
      </c>
      <c r="K188" s="48">
        <v>0</v>
      </c>
      <c r="L188" s="20">
        <v>0</v>
      </c>
      <c r="M188" s="55">
        <v>242</v>
      </c>
      <c r="N188" s="22" t="s">
        <v>181</v>
      </c>
      <c r="O188" s="22" t="s">
        <v>206</v>
      </c>
      <c r="P188" s="59">
        <v>13</v>
      </c>
      <c r="Q188" s="23">
        <v>28</v>
      </c>
      <c r="R188" s="23">
        <v>19</v>
      </c>
      <c r="S188" s="23">
        <v>60</v>
      </c>
      <c r="T188" s="24" t="s">
        <v>220</v>
      </c>
      <c r="U188" s="23">
        <f t="shared" si="38"/>
        <v>0</v>
      </c>
      <c r="V188" s="23">
        <f t="shared" si="34"/>
        <v>0</v>
      </c>
      <c r="W188" s="23">
        <f t="shared" si="35"/>
        <v>0</v>
      </c>
      <c r="X188" s="35">
        <f t="shared" si="32"/>
        <v>0</v>
      </c>
      <c r="Y188" s="59">
        <f t="shared" si="36"/>
        <v>0</v>
      </c>
    </row>
    <row r="189" spans="1:28" x14ac:dyDescent="0.3">
      <c r="A189" s="34">
        <v>9758089</v>
      </c>
      <c r="B189" s="19" t="s">
        <v>40</v>
      </c>
      <c r="C189" s="43" t="s">
        <v>163</v>
      </c>
      <c r="D189" s="18" t="s">
        <v>162</v>
      </c>
      <c r="E189" s="18" t="s">
        <v>162</v>
      </c>
      <c r="F189" s="18" t="s">
        <v>162</v>
      </c>
      <c r="G189" s="46">
        <v>65</v>
      </c>
      <c r="H189" s="48">
        <v>0</v>
      </c>
      <c r="I189" s="20">
        <v>1</v>
      </c>
      <c r="J189" s="21">
        <f t="shared" si="33"/>
        <v>1</v>
      </c>
      <c r="K189" s="48">
        <v>3</v>
      </c>
      <c r="L189" s="20">
        <v>0</v>
      </c>
      <c r="M189" s="55">
        <v>215</v>
      </c>
      <c r="N189" s="22" t="s">
        <v>185</v>
      </c>
      <c r="O189" s="22" t="s">
        <v>186</v>
      </c>
      <c r="P189" s="59">
        <v>2</v>
      </c>
      <c r="Q189" s="23">
        <v>0</v>
      </c>
      <c r="R189" s="23">
        <v>17</v>
      </c>
      <c r="S189" s="23">
        <v>31</v>
      </c>
      <c r="T189" s="24" t="s">
        <v>221</v>
      </c>
      <c r="U189" s="23">
        <f t="shared" si="38"/>
        <v>1</v>
      </c>
      <c r="V189" s="23">
        <f t="shared" si="34"/>
        <v>0</v>
      </c>
      <c r="W189" s="23">
        <f t="shared" si="35"/>
        <v>1</v>
      </c>
      <c r="X189" s="35">
        <f t="shared" ref="X189:X200" si="39">COUNTIF(N189,"D ")</f>
        <v>1</v>
      </c>
      <c r="Y189" s="59">
        <f t="shared" si="36"/>
        <v>3</v>
      </c>
      <c r="AA189" t="s">
        <v>244</v>
      </c>
    </row>
    <row r="190" spans="1:28" x14ac:dyDescent="0.3">
      <c r="A190" s="34">
        <v>9767559</v>
      </c>
      <c r="B190" s="19" t="s">
        <v>18</v>
      </c>
      <c r="C190" s="43" t="s">
        <v>162</v>
      </c>
      <c r="D190" s="18" t="s">
        <v>162</v>
      </c>
      <c r="E190" s="18" t="s">
        <v>162</v>
      </c>
      <c r="F190" s="18" t="s">
        <v>162</v>
      </c>
      <c r="G190" s="46">
        <v>100</v>
      </c>
      <c r="H190" s="48">
        <v>0</v>
      </c>
      <c r="I190" s="20">
        <v>0</v>
      </c>
      <c r="J190" s="21">
        <f t="shared" si="33"/>
        <v>0</v>
      </c>
      <c r="K190" s="48">
        <v>1</v>
      </c>
      <c r="L190" s="20">
        <v>0</v>
      </c>
      <c r="M190" s="55">
        <v>216</v>
      </c>
      <c r="N190" s="22" t="s">
        <v>185</v>
      </c>
      <c r="O190" s="22" t="s">
        <v>209</v>
      </c>
      <c r="P190" s="59">
        <v>3</v>
      </c>
      <c r="Q190" s="23">
        <v>0</v>
      </c>
      <c r="R190" s="23">
        <v>11</v>
      </c>
      <c r="S190" s="23">
        <v>4</v>
      </c>
      <c r="T190" s="24" t="s">
        <v>221</v>
      </c>
      <c r="U190" s="23">
        <f t="shared" si="38"/>
        <v>0</v>
      </c>
      <c r="V190" s="23">
        <f t="shared" si="34"/>
        <v>0</v>
      </c>
      <c r="W190" s="23">
        <f t="shared" si="35"/>
        <v>0</v>
      </c>
      <c r="X190" s="35">
        <f t="shared" si="39"/>
        <v>1</v>
      </c>
      <c r="Y190" s="59">
        <f t="shared" si="36"/>
        <v>1</v>
      </c>
      <c r="AA190" t="s">
        <v>244</v>
      </c>
    </row>
    <row r="191" spans="1:28" x14ac:dyDescent="0.3">
      <c r="A191" s="34">
        <v>9789492</v>
      </c>
      <c r="B191" s="19" t="s">
        <v>149</v>
      </c>
      <c r="C191" s="43" t="s">
        <v>163</v>
      </c>
      <c r="D191" s="18" t="s">
        <v>162</v>
      </c>
      <c r="E191" s="18" t="s">
        <v>162</v>
      </c>
      <c r="F191" s="18" t="s">
        <v>162</v>
      </c>
      <c r="G191" s="46">
        <v>68</v>
      </c>
      <c r="H191" s="48">
        <v>0</v>
      </c>
      <c r="I191" s="20">
        <v>5</v>
      </c>
      <c r="J191" s="21">
        <f t="shared" si="33"/>
        <v>5</v>
      </c>
      <c r="K191" s="48">
        <v>2</v>
      </c>
      <c r="L191" s="20">
        <v>0</v>
      </c>
      <c r="M191" s="55">
        <v>231</v>
      </c>
      <c r="N191" s="22" t="s">
        <v>183</v>
      </c>
      <c r="O191" s="22" t="s">
        <v>184</v>
      </c>
      <c r="P191" s="59">
        <v>15</v>
      </c>
      <c r="Q191" s="23">
        <v>47</v>
      </c>
      <c r="R191" s="23">
        <v>18</v>
      </c>
      <c r="S191" s="23">
        <v>44</v>
      </c>
      <c r="T191" s="24" t="s">
        <v>219</v>
      </c>
      <c r="U191" s="23">
        <f t="shared" si="38"/>
        <v>1</v>
      </c>
      <c r="V191" s="23">
        <f t="shared" si="34"/>
        <v>0</v>
      </c>
      <c r="W191" s="23">
        <f t="shared" si="35"/>
        <v>1</v>
      </c>
      <c r="X191" s="35">
        <f t="shared" si="39"/>
        <v>0</v>
      </c>
      <c r="Y191" s="59">
        <f t="shared" si="36"/>
        <v>2</v>
      </c>
    </row>
    <row r="192" spans="1:28" x14ac:dyDescent="0.3">
      <c r="A192" s="34">
        <v>9801936</v>
      </c>
      <c r="B192" s="19" t="s">
        <v>125</v>
      </c>
      <c r="C192" s="43" t="s">
        <v>162</v>
      </c>
      <c r="D192" s="18" t="s">
        <v>162</v>
      </c>
      <c r="E192" s="18" t="s">
        <v>162</v>
      </c>
      <c r="F192" s="18" t="s">
        <v>162</v>
      </c>
      <c r="G192" s="46">
        <v>97.11</v>
      </c>
      <c r="H192" s="48">
        <v>0</v>
      </c>
      <c r="I192" s="20">
        <v>0</v>
      </c>
      <c r="J192" s="21">
        <f t="shared" si="33"/>
        <v>0</v>
      </c>
      <c r="K192" s="48">
        <v>0</v>
      </c>
      <c r="L192" s="20">
        <v>0</v>
      </c>
      <c r="M192" s="55">
        <v>229</v>
      </c>
      <c r="N192" s="22" t="s">
        <v>183</v>
      </c>
      <c r="O192" s="22" t="s">
        <v>199</v>
      </c>
      <c r="P192" s="59">
        <v>19</v>
      </c>
      <c r="Q192" s="23">
        <v>97</v>
      </c>
      <c r="R192" s="23">
        <v>20</v>
      </c>
      <c r="S192" s="23">
        <v>82</v>
      </c>
      <c r="T192" s="24" t="s">
        <v>219</v>
      </c>
      <c r="U192" s="23">
        <f t="shared" si="38"/>
        <v>0</v>
      </c>
      <c r="V192" s="23">
        <f t="shared" si="34"/>
        <v>0</v>
      </c>
      <c r="W192" s="23">
        <f t="shared" si="35"/>
        <v>0</v>
      </c>
      <c r="X192" s="35">
        <f t="shared" si="39"/>
        <v>0</v>
      </c>
      <c r="Y192" s="59">
        <f t="shared" si="36"/>
        <v>0</v>
      </c>
    </row>
    <row r="193" spans="1:28" x14ac:dyDescent="0.3">
      <c r="A193" s="34">
        <v>9803467</v>
      </c>
      <c r="B193" s="19" t="s">
        <v>23</v>
      </c>
      <c r="C193" s="43" t="s">
        <v>162</v>
      </c>
      <c r="D193" s="18" t="s">
        <v>163</v>
      </c>
      <c r="E193" s="18" t="s">
        <v>162</v>
      </c>
      <c r="F193" s="18" t="s">
        <v>162</v>
      </c>
      <c r="G193" s="46">
        <v>92.775000000000006</v>
      </c>
      <c r="H193" s="48">
        <v>1</v>
      </c>
      <c r="I193" s="20">
        <v>1</v>
      </c>
      <c r="J193" s="21">
        <f t="shared" si="33"/>
        <v>4</v>
      </c>
      <c r="K193" s="48">
        <v>2</v>
      </c>
      <c r="L193" s="20">
        <v>0</v>
      </c>
      <c r="M193" s="55">
        <v>226</v>
      </c>
      <c r="N193" s="22" t="s">
        <v>185</v>
      </c>
      <c r="O193" s="22" t="s">
        <v>200</v>
      </c>
      <c r="P193" s="59">
        <v>16</v>
      </c>
      <c r="Q193" s="23">
        <v>61</v>
      </c>
      <c r="R193" s="23">
        <v>16</v>
      </c>
      <c r="S193" s="23">
        <v>23</v>
      </c>
      <c r="T193" s="24" t="s">
        <v>220</v>
      </c>
      <c r="U193" s="23">
        <f t="shared" si="38"/>
        <v>0</v>
      </c>
      <c r="V193" s="23">
        <f t="shared" si="34"/>
        <v>0</v>
      </c>
      <c r="W193" s="23">
        <f t="shared" si="35"/>
        <v>1</v>
      </c>
      <c r="X193" s="35">
        <f t="shared" si="39"/>
        <v>1</v>
      </c>
      <c r="Y193" s="59">
        <f t="shared" si="36"/>
        <v>2</v>
      </c>
      <c r="AA193" t="s">
        <v>249</v>
      </c>
      <c r="AB193" t="s">
        <v>252</v>
      </c>
    </row>
    <row r="194" spans="1:28" x14ac:dyDescent="0.3">
      <c r="A194" s="34">
        <v>9804994</v>
      </c>
      <c r="B194" s="19" t="s">
        <v>12</v>
      </c>
      <c r="C194" s="43" t="s">
        <v>163</v>
      </c>
      <c r="D194" s="18" t="s">
        <v>163</v>
      </c>
      <c r="E194" s="18" t="s">
        <v>162</v>
      </c>
      <c r="F194" s="18" t="s">
        <v>162</v>
      </c>
      <c r="G194" s="46">
        <v>98.555000000000007</v>
      </c>
      <c r="H194" s="48">
        <v>0</v>
      </c>
      <c r="I194" s="20">
        <v>0</v>
      </c>
      <c r="J194" s="21">
        <f t="shared" ref="J194:J225" si="40">I194+(H194*3)</f>
        <v>0</v>
      </c>
      <c r="K194" s="48">
        <v>3</v>
      </c>
      <c r="L194" s="20">
        <v>0</v>
      </c>
      <c r="M194" s="55">
        <v>212</v>
      </c>
      <c r="N194" s="22" t="s">
        <v>185</v>
      </c>
      <c r="O194" s="22" t="s">
        <v>194</v>
      </c>
      <c r="P194" s="59">
        <v>9</v>
      </c>
      <c r="Q194" s="23">
        <v>8</v>
      </c>
      <c r="R194" s="23">
        <v>18</v>
      </c>
      <c r="S194" s="23">
        <v>44</v>
      </c>
      <c r="T194" s="24" t="s">
        <v>220</v>
      </c>
      <c r="U194" s="23">
        <f t="shared" si="38"/>
        <v>0</v>
      </c>
      <c r="V194" s="23">
        <f t="shared" ref="V194:V200" si="41">COUNTIF(J194,"&gt;5")</f>
        <v>0</v>
      </c>
      <c r="W194" s="23">
        <f t="shared" ref="W194:W200" si="42">COUNTIF(K194,"&gt;1")</f>
        <v>1</v>
      </c>
      <c r="X194" s="35">
        <f t="shared" si="39"/>
        <v>1</v>
      </c>
      <c r="Y194" s="59">
        <f t="shared" ref="Y194:Y225" si="43">SUM(U194:X194)</f>
        <v>2</v>
      </c>
      <c r="AA194" t="s">
        <v>244</v>
      </c>
      <c r="AB194" t="s">
        <v>241</v>
      </c>
    </row>
    <row r="195" spans="1:28" x14ac:dyDescent="0.3">
      <c r="A195" s="34">
        <v>9806113</v>
      </c>
      <c r="B195" s="19" t="s">
        <v>160</v>
      </c>
      <c r="C195" s="43" t="s">
        <v>162</v>
      </c>
      <c r="D195" s="18" t="s">
        <v>162</v>
      </c>
      <c r="E195" s="18" t="s">
        <v>162</v>
      </c>
      <c r="F195" s="18" t="s">
        <v>162</v>
      </c>
      <c r="G195" s="46">
        <v>91</v>
      </c>
      <c r="H195" s="48">
        <v>0</v>
      </c>
      <c r="I195" s="20">
        <v>8</v>
      </c>
      <c r="J195" s="21">
        <f t="shared" si="40"/>
        <v>8</v>
      </c>
      <c r="K195" s="48">
        <v>4</v>
      </c>
      <c r="L195" s="20">
        <v>0</v>
      </c>
      <c r="M195" s="55">
        <v>222</v>
      </c>
      <c r="N195" s="22" t="s">
        <v>185</v>
      </c>
      <c r="O195" s="22" t="s">
        <v>216</v>
      </c>
      <c r="P195" s="59">
        <v>11</v>
      </c>
      <c r="Q195" s="23">
        <v>15</v>
      </c>
      <c r="R195" s="23">
        <v>17</v>
      </c>
      <c r="S195" s="23">
        <v>31</v>
      </c>
      <c r="T195" s="24" t="s">
        <v>221</v>
      </c>
      <c r="U195" s="23">
        <f t="shared" si="38"/>
        <v>0</v>
      </c>
      <c r="V195" s="23">
        <f t="shared" si="41"/>
        <v>1</v>
      </c>
      <c r="W195" s="23">
        <f t="shared" si="42"/>
        <v>1</v>
      </c>
      <c r="X195" s="35">
        <f t="shared" si="39"/>
        <v>1</v>
      </c>
      <c r="Y195" s="59">
        <f t="shared" si="43"/>
        <v>3</v>
      </c>
      <c r="AA195" t="s">
        <v>244</v>
      </c>
    </row>
    <row r="196" spans="1:28" x14ac:dyDescent="0.3">
      <c r="A196" s="34">
        <v>9806520</v>
      </c>
      <c r="B196" s="19" t="s">
        <v>2</v>
      </c>
      <c r="C196" s="43" t="s">
        <v>162</v>
      </c>
      <c r="D196" s="18" t="s">
        <v>163</v>
      </c>
      <c r="E196" s="18" t="s">
        <v>162</v>
      </c>
      <c r="F196" s="18" t="s">
        <v>162</v>
      </c>
      <c r="G196" s="46">
        <v>64</v>
      </c>
      <c r="H196" s="48">
        <v>0</v>
      </c>
      <c r="I196" s="20">
        <v>0</v>
      </c>
      <c r="J196" s="21">
        <f t="shared" si="40"/>
        <v>0</v>
      </c>
      <c r="K196" s="48">
        <v>4</v>
      </c>
      <c r="L196" s="20">
        <v>0</v>
      </c>
      <c r="M196" s="55">
        <v>215</v>
      </c>
      <c r="N196" s="22" t="s">
        <v>185</v>
      </c>
      <c r="O196" s="22" t="s">
        <v>186</v>
      </c>
      <c r="P196" s="59">
        <v>12</v>
      </c>
      <c r="Q196" s="23">
        <v>21</v>
      </c>
      <c r="R196" s="23">
        <v>18</v>
      </c>
      <c r="S196" s="23">
        <v>44</v>
      </c>
      <c r="T196" s="24" t="s">
        <v>220</v>
      </c>
      <c r="U196" s="23">
        <f t="shared" si="38"/>
        <v>1</v>
      </c>
      <c r="V196" s="23">
        <f t="shared" si="41"/>
        <v>0</v>
      </c>
      <c r="W196" s="23">
        <f t="shared" si="42"/>
        <v>1</v>
      </c>
      <c r="X196" s="35">
        <f t="shared" si="39"/>
        <v>1</v>
      </c>
      <c r="Y196" s="59">
        <f t="shared" si="43"/>
        <v>3</v>
      </c>
      <c r="AA196" t="s">
        <v>244</v>
      </c>
      <c r="AB196" t="s">
        <v>241</v>
      </c>
    </row>
    <row r="197" spans="1:28" x14ac:dyDescent="0.3">
      <c r="A197" s="34">
        <v>9806725</v>
      </c>
      <c r="B197" s="19" t="s">
        <v>67</v>
      </c>
      <c r="C197" s="43" t="s">
        <v>162</v>
      </c>
      <c r="D197" s="18" t="s">
        <v>163</v>
      </c>
      <c r="E197" s="18" t="s">
        <v>162</v>
      </c>
      <c r="F197" s="18" t="s">
        <v>162</v>
      </c>
      <c r="G197" s="46">
        <v>76.012</v>
      </c>
      <c r="H197" s="48">
        <v>1</v>
      </c>
      <c r="I197" s="20">
        <v>0</v>
      </c>
      <c r="J197" s="21">
        <f t="shared" si="40"/>
        <v>3</v>
      </c>
      <c r="K197" s="48">
        <v>2</v>
      </c>
      <c r="L197" s="20">
        <v>0</v>
      </c>
      <c r="M197" s="55">
        <v>228</v>
      </c>
      <c r="N197" s="22" t="s">
        <v>185</v>
      </c>
      <c r="O197" s="22" t="s">
        <v>198</v>
      </c>
      <c r="P197" s="59">
        <v>12</v>
      </c>
      <c r="Q197" s="23">
        <v>21</v>
      </c>
      <c r="R197" s="23">
        <v>18</v>
      </c>
      <c r="S197" s="23">
        <v>44</v>
      </c>
      <c r="T197" s="24" t="s">
        <v>220</v>
      </c>
      <c r="U197" s="23">
        <f t="shared" si="38"/>
        <v>1</v>
      </c>
      <c r="V197" s="23">
        <f t="shared" si="41"/>
        <v>0</v>
      </c>
      <c r="W197" s="23">
        <f t="shared" si="42"/>
        <v>1</v>
      </c>
      <c r="X197" s="35">
        <f t="shared" si="39"/>
        <v>1</v>
      </c>
      <c r="Y197" s="59">
        <f t="shared" si="43"/>
        <v>3</v>
      </c>
      <c r="AA197" t="s">
        <v>249</v>
      </c>
    </row>
    <row r="198" spans="1:28" x14ac:dyDescent="0.3">
      <c r="A198" s="34">
        <v>9807322</v>
      </c>
      <c r="B198" s="19" t="s">
        <v>96</v>
      </c>
      <c r="C198" s="43" t="s">
        <v>162</v>
      </c>
      <c r="D198" s="18" t="s">
        <v>162</v>
      </c>
      <c r="E198" s="18" t="s">
        <v>162</v>
      </c>
      <c r="F198" s="18" t="s">
        <v>162</v>
      </c>
      <c r="G198" s="46">
        <v>94.798000000000002</v>
      </c>
      <c r="H198" s="48">
        <v>0</v>
      </c>
      <c r="I198" s="20">
        <v>0</v>
      </c>
      <c r="J198" s="21">
        <f t="shared" si="40"/>
        <v>0</v>
      </c>
      <c r="K198" s="48">
        <v>0</v>
      </c>
      <c r="L198" s="20">
        <v>0</v>
      </c>
      <c r="M198" s="55">
        <v>245</v>
      </c>
      <c r="N198" s="22" t="s">
        <v>181</v>
      </c>
      <c r="O198" s="22" t="s">
        <v>208</v>
      </c>
      <c r="P198" s="59">
        <v>18</v>
      </c>
      <c r="Q198" s="23">
        <v>89</v>
      </c>
      <c r="R198" s="23">
        <v>19</v>
      </c>
      <c r="S198" s="23">
        <v>60</v>
      </c>
      <c r="T198" s="24" t="s">
        <v>219</v>
      </c>
      <c r="U198" s="23">
        <f t="shared" si="38"/>
        <v>0</v>
      </c>
      <c r="V198" s="23">
        <f t="shared" si="41"/>
        <v>0</v>
      </c>
      <c r="W198" s="23">
        <f t="shared" si="42"/>
        <v>0</v>
      </c>
      <c r="X198" s="35">
        <f t="shared" si="39"/>
        <v>0</v>
      </c>
      <c r="Y198" s="59">
        <f t="shared" si="43"/>
        <v>0</v>
      </c>
    </row>
    <row r="199" spans="1:28" x14ac:dyDescent="0.3">
      <c r="A199" s="34">
        <v>9808329</v>
      </c>
      <c r="B199" s="19" t="s">
        <v>46</v>
      </c>
      <c r="C199" s="43" t="s">
        <v>162</v>
      </c>
      <c r="D199" s="18" t="s">
        <v>162</v>
      </c>
      <c r="E199" s="18" t="s">
        <v>162</v>
      </c>
      <c r="F199" s="18" t="s">
        <v>163</v>
      </c>
      <c r="G199" s="46">
        <v>95.376000000000005</v>
      </c>
      <c r="H199" s="48">
        <v>0</v>
      </c>
      <c r="I199" s="20">
        <v>0</v>
      </c>
      <c r="J199" s="21">
        <f t="shared" si="40"/>
        <v>0</v>
      </c>
      <c r="K199" s="48">
        <v>0</v>
      </c>
      <c r="L199" s="20">
        <v>0</v>
      </c>
      <c r="M199" s="55">
        <v>246</v>
      </c>
      <c r="N199" s="22" t="s">
        <v>181</v>
      </c>
      <c r="O199" s="22" t="s">
        <v>207</v>
      </c>
      <c r="P199" s="59">
        <v>11</v>
      </c>
      <c r="Q199" s="23">
        <v>15</v>
      </c>
      <c r="R199" s="23">
        <v>0</v>
      </c>
      <c r="S199" s="23">
        <v>0</v>
      </c>
      <c r="T199" s="24" t="s">
        <v>221</v>
      </c>
      <c r="U199" s="23">
        <f t="shared" si="38"/>
        <v>0</v>
      </c>
      <c r="V199" s="23">
        <f t="shared" si="41"/>
        <v>0</v>
      </c>
      <c r="W199" s="23">
        <f t="shared" si="42"/>
        <v>0</v>
      </c>
      <c r="X199" s="35">
        <f t="shared" si="39"/>
        <v>0</v>
      </c>
      <c r="Y199" s="59">
        <f t="shared" si="43"/>
        <v>0</v>
      </c>
    </row>
    <row r="200" spans="1:28" x14ac:dyDescent="0.3">
      <c r="A200" s="34">
        <v>9838564</v>
      </c>
      <c r="B200" s="20" t="s">
        <v>0</v>
      </c>
      <c r="C200" s="43" t="s">
        <v>162</v>
      </c>
      <c r="D200" s="26" t="s">
        <v>163</v>
      </c>
      <c r="E200" s="26" t="s">
        <v>162</v>
      </c>
      <c r="F200" s="26" t="s">
        <v>162</v>
      </c>
      <c r="G200" s="46">
        <v>65.896000000000001</v>
      </c>
      <c r="H200" s="48">
        <v>0</v>
      </c>
      <c r="I200" s="20">
        <v>0</v>
      </c>
      <c r="J200" s="21">
        <f t="shared" si="40"/>
        <v>0</v>
      </c>
      <c r="K200" s="48">
        <v>2</v>
      </c>
      <c r="L200" s="20">
        <v>0</v>
      </c>
      <c r="M200" s="55">
        <v>228</v>
      </c>
      <c r="N200" s="22" t="s">
        <v>185</v>
      </c>
      <c r="O200" s="22" t="s">
        <v>198</v>
      </c>
      <c r="P200" s="59">
        <v>17</v>
      </c>
      <c r="Q200" s="23">
        <v>76</v>
      </c>
      <c r="R200" s="23">
        <v>20</v>
      </c>
      <c r="S200" s="23">
        <v>82</v>
      </c>
      <c r="T200" s="24" t="s">
        <v>219</v>
      </c>
      <c r="U200" s="23">
        <f t="shared" si="38"/>
        <v>1</v>
      </c>
      <c r="V200" s="23">
        <f t="shared" si="41"/>
        <v>0</v>
      </c>
      <c r="W200" s="23">
        <f t="shared" si="42"/>
        <v>1</v>
      </c>
      <c r="X200" s="35">
        <f t="shared" si="39"/>
        <v>1</v>
      </c>
      <c r="Y200" s="59">
        <f t="shared" si="43"/>
        <v>3</v>
      </c>
      <c r="AA200" t="s">
        <v>249</v>
      </c>
    </row>
    <row r="201" spans="1:28" x14ac:dyDescent="0.3">
      <c r="A201" s="34"/>
    </row>
    <row r="202" spans="1:28" x14ac:dyDescent="0.3">
      <c r="A202" s="34"/>
    </row>
    <row r="203" spans="1:28" x14ac:dyDescent="0.3">
      <c r="A203" s="34"/>
    </row>
    <row r="204" spans="1:28" x14ac:dyDescent="0.3">
      <c r="A204" s="34"/>
      <c r="H204" s="50"/>
      <c r="I204" s="31"/>
      <c r="J204" s="31"/>
    </row>
    <row r="205" spans="1:28" x14ac:dyDescent="0.3">
      <c r="A205" s="34"/>
      <c r="J205" s="32"/>
    </row>
    <row r="206" spans="1:28" x14ac:dyDescent="0.3">
      <c r="A206" s="34"/>
      <c r="H206" s="51"/>
      <c r="I206" s="33"/>
      <c r="J206" s="33"/>
    </row>
    <row r="207" spans="1:28" x14ac:dyDescent="0.3">
      <c r="A207" s="34"/>
    </row>
    <row r="208" spans="1:28" x14ac:dyDescent="0.3">
      <c r="A208" s="34"/>
    </row>
    <row r="209" spans="1:1" x14ac:dyDescent="0.3">
      <c r="A209" s="34"/>
    </row>
    <row r="210" spans="1:1" x14ac:dyDescent="0.3">
      <c r="A210" s="34"/>
    </row>
    <row r="211" spans="1:1" x14ac:dyDescent="0.3">
      <c r="A211" s="34"/>
    </row>
    <row r="212" spans="1:1" x14ac:dyDescent="0.3">
      <c r="A212" s="34"/>
    </row>
    <row r="213" spans="1:1" x14ac:dyDescent="0.3">
      <c r="A213" s="34"/>
    </row>
    <row r="214" spans="1:1" x14ac:dyDescent="0.3">
      <c r="A214" s="34"/>
    </row>
    <row r="215" spans="1:1" x14ac:dyDescent="0.3">
      <c r="A215" s="34"/>
    </row>
    <row r="216" spans="1:1" x14ac:dyDescent="0.3">
      <c r="A216" s="34"/>
    </row>
    <row r="217" spans="1:1" x14ac:dyDescent="0.3">
      <c r="A217" s="34"/>
    </row>
    <row r="218" spans="1:1" x14ac:dyDescent="0.3">
      <c r="A218" s="34"/>
    </row>
    <row r="219" spans="1:1" x14ac:dyDescent="0.3">
      <c r="A219" s="34"/>
    </row>
    <row r="220" spans="1:1" x14ac:dyDescent="0.3">
      <c r="A220" s="34"/>
    </row>
    <row r="221" spans="1:1" x14ac:dyDescent="0.3">
      <c r="A221" s="34"/>
    </row>
    <row r="222" spans="1:1" x14ac:dyDescent="0.3">
      <c r="A222" s="34"/>
    </row>
    <row r="223" spans="1:1" x14ac:dyDescent="0.3">
      <c r="A223" s="34"/>
    </row>
    <row r="224" spans="1:1" x14ac:dyDescent="0.3">
      <c r="A224" s="34"/>
    </row>
    <row r="225" spans="1:1" x14ac:dyDescent="0.3">
      <c r="A225" s="34"/>
    </row>
    <row r="226" spans="1:1" x14ac:dyDescent="0.3">
      <c r="A226" s="34"/>
    </row>
    <row r="227" spans="1:1" x14ac:dyDescent="0.3">
      <c r="A227" s="34"/>
    </row>
    <row r="228" spans="1:1" x14ac:dyDescent="0.3">
      <c r="A228" s="34"/>
    </row>
    <row r="229" spans="1:1" x14ac:dyDescent="0.3">
      <c r="A229" s="34"/>
    </row>
    <row r="230" spans="1:1" x14ac:dyDescent="0.3">
      <c r="A230" s="34"/>
    </row>
    <row r="231" spans="1:1" x14ac:dyDescent="0.3">
      <c r="A231" s="34"/>
    </row>
    <row r="232" spans="1:1" x14ac:dyDescent="0.3">
      <c r="A232" s="34"/>
    </row>
    <row r="233" spans="1:1" x14ac:dyDescent="0.3">
      <c r="A233" s="34"/>
    </row>
    <row r="234" spans="1:1" x14ac:dyDescent="0.3">
      <c r="A234" s="34"/>
    </row>
    <row r="235" spans="1:1" x14ac:dyDescent="0.3">
      <c r="A235" s="34"/>
    </row>
    <row r="236" spans="1:1" x14ac:dyDescent="0.3">
      <c r="A236" s="34"/>
    </row>
    <row r="237" spans="1:1" x14ac:dyDescent="0.3">
      <c r="A237" s="34"/>
    </row>
    <row r="238" spans="1:1" x14ac:dyDescent="0.3">
      <c r="A238" s="34"/>
    </row>
    <row r="239" spans="1:1" x14ac:dyDescent="0.3">
      <c r="A239" s="34"/>
    </row>
    <row r="240" spans="1:1" x14ac:dyDescent="0.3">
      <c r="A240" s="34"/>
    </row>
    <row r="241" spans="1:1" x14ac:dyDescent="0.3">
      <c r="A241" s="34"/>
    </row>
    <row r="242" spans="1:1" x14ac:dyDescent="0.3">
      <c r="A242" s="34"/>
    </row>
    <row r="243" spans="1:1" x14ac:dyDescent="0.3">
      <c r="A243" s="34"/>
    </row>
    <row r="244" spans="1:1" x14ac:dyDescent="0.3">
      <c r="A244" s="34"/>
    </row>
    <row r="245" spans="1:1" x14ac:dyDescent="0.3">
      <c r="A245" s="34"/>
    </row>
    <row r="246" spans="1:1" x14ac:dyDescent="0.3">
      <c r="A246" s="34"/>
    </row>
    <row r="247" spans="1:1" x14ac:dyDescent="0.3">
      <c r="A247" s="34"/>
    </row>
    <row r="248" spans="1:1" x14ac:dyDescent="0.3">
      <c r="A248" s="34"/>
    </row>
    <row r="249" spans="1:1" x14ac:dyDescent="0.3">
      <c r="A249" s="34"/>
    </row>
    <row r="250" spans="1:1" x14ac:dyDescent="0.3">
      <c r="A250" s="34"/>
    </row>
    <row r="251" spans="1:1" x14ac:dyDescent="0.3">
      <c r="A251" s="34"/>
    </row>
    <row r="252" spans="1:1" x14ac:dyDescent="0.3">
      <c r="A252" s="34"/>
    </row>
    <row r="253" spans="1:1" x14ac:dyDescent="0.3">
      <c r="A253" s="34"/>
    </row>
    <row r="254" spans="1:1" x14ac:dyDescent="0.3">
      <c r="A254" s="34"/>
    </row>
    <row r="255" spans="1:1" x14ac:dyDescent="0.3">
      <c r="A255" s="34"/>
    </row>
    <row r="256" spans="1:1" x14ac:dyDescent="0.3">
      <c r="A256" s="34"/>
    </row>
    <row r="257" spans="1:1" x14ac:dyDescent="0.3">
      <c r="A257" s="34"/>
    </row>
    <row r="258" spans="1:1" x14ac:dyDescent="0.3">
      <c r="A258" s="34"/>
    </row>
    <row r="259" spans="1:1" x14ac:dyDescent="0.3">
      <c r="A259" s="34"/>
    </row>
    <row r="260" spans="1:1" x14ac:dyDescent="0.3">
      <c r="A260" s="34"/>
    </row>
    <row r="261" spans="1:1" x14ac:dyDescent="0.3">
      <c r="A261" s="34"/>
    </row>
    <row r="262" spans="1:1" x14ac:dyDescent="0.3">
      <c r="A262" s="34"/>
    </row>
    <row r="263" spans="1:1" x14ac:dyDescent="0.3">
      <c r="A263" s="34"/>
    </row>
    <row r="264" spans="1:1" x14ac:dyDescent="0.3">
      <c r="A264" s="34"/>
    </row>
    <row r="265" spans="1:1" x14ac:dyDescent="0.3">
      <c r="A265" s="34"/>
    </row>
    <row r="266" spans="1:1" x14ac:dyDescent="0.3">
      <c r="A266" s="34"/>
    </row>
    <row r="267" spans="1:1" x14ac:dyDescent="0.3">
      <c r="A267" s="34"/>
    </row>
    <row r="268" spans="1:1" x14ac:dyDescent="0.3">
      <c r="A268" s="34"/>
    </row>
    <row r="269" spans="1:1" x14ac:dyDescent="0.3">
      <c r="A269" s="34"/>
    </row>
    <row r="270" spans="1:1" x14ac:dyDescent="0.3">
      <c r="A270" s="34"/>
    </row>
    <row r="271" spans="1:1" x14ac:dyDescent="0.3">
      <c r="A271" s="34"/>
    </row>
    <row r="272" spans="1:1" x14ac:dyDescent="0.3">
      <c r="A272" s="34"/>
    </row>
    <row r="273" spans="1:1" x14ac:dyDescent="0.3">
      <c r="A273" s="34"/>
    </row>
    <row r="274" spans="1:1" x14ac:dyDescent="0.3">
      <c r="A274" s="34"/>
    </row>
    <row r="275" spans="1:1" x14ac:dyDescent="0.3">
      <c r="A275" s="34"/>
    </row>
    <row r="276" spans="1:1" x14ac:dyDescent="0.3">
      <c r="A276" s="34"/>
    </row>
    <row r="277" spans="1:1" x14ac:dyDescent="0.3">
      <c r="A277" s="34"/>
    </row>
    <row r="278" spans="1:1" x14ac:dyDescent="0.3">
      <c r="A278" s="34"/>
    </row>
    <row r="279" spans="1:1" x14ac:dyDescent="0.3">
      <c r="A279" s="34"/>
    </row>
    <row r="280" spans="1:1" x14ac:dyDescent="0.3">
      <c r="A280" s="34"/>
    </row>
    <row r="281" spans="1:1" x14ac:dyDescent="0.3">
      <c r="A281" s="34"/>
    </row>
    <row r="282" spans="1:1" x14ac:dyDescent="0.3">
      <c r="A282" s="34"/>
    </row>
    <row r="283" spans="1:1" x14ac:dyDescent="0.3">
      <c r="A283" s="34"/>
    </row>
    <row r="284" spans="1:1" x14ac:dyDescent="0.3">
      <c r="A284" s="34"/>
    </row>
    <row r="285" spans="1:1" x14ac:dyDescent="0.3">
      <c r="A285" s="34"/>
    </row>
  </sheetData>
  <autoFilter ref="A1:AB200">
    <sortState ref="A2:AB200">
      <sortCondition ref="A1:A200"/>
    </sortState>
  </autoFilter>
  <sortState ref="A2:T200">
    <sortCondition ref="G2:G200"/>
  </sortState>
  <conditionalFormatting sqref="J202:J1048576">
    <cfRule type="cellIs" dxfId="36" priority="58" operator="greaterThan">
      <formula>3</formula>
    </cfRule>
    <cfRule type="cellIs" dxfId="35" priority="61" operator="greaterThan">
      <formula>3</formula>
    </cfRule>
  </conditionalFormatting>
  <conditionalFormatting sqref="G2:G1048576">
    <cfRule type="cellIs" dxfId="34" priority="59" operator="lessThan">
      <formula>80</formula>
    </cfRule>
  </conditionalFormatting>
  <conditionalFormatting sqref="K2:L1048576">
    <cfRule type="cellIs" dxfId="33" priority="57" operator="greaterThan">
      <formula>3</formula>
    </cfRule>
  </conditionalFormatting>
  <conditionalFormatting sqref="J202:J1048576">
    <cfRule type="cellIs" dxfId="32" priority="56" operator="greaterThanOrEqual">
      <formula>3</formula>
    </cfRule>
  </conditionalFormatting>
  <conditionalFormatting sqref="N2:N4 N6:N7 N157:N199 N54:N90 N12:N26 N9:N10 N42:N52 N92:N100 N102:N114 N28:N40 N116:N155">
    <cfRule type="containsText" dxfId="31" priority="55" operator="containsText" text="D">
      <formula>NOT(ISERROR(SEARCH("D",N2)))</formula>
    </cfRule>
  </conditionalFormatting>
  <conditionalFormatting sqref="K2:L1048576">
    <cfRule type="cellIs" dxfId="30" priority="54" operator="greaterThanOrEqual">
      <formula>2</formula>
    </cfRule>
  </conditionalFormatting>
  <conditionalFormatting sqref="N5">
    <cfRule type="containsText" dxfId="29" priority="52" operator="containsText" text="D">
      <formula>NOT(ISERROR(SEARCH("D",N5)))</formula>
    </cfRule>
  </conditionalFormatting>
  <conditionalFormatting sqref="T177">
    <cfRule type="containsText" dxfId="28" priority="46" operator="containsText" text="Some">
      <formula>NOT(ISERROR(SEARCH("Some",T177)))</formula>
    </cfRule>
    <cfRule type="containsText" dxfId="27" priority="47" operator="containsText" text="HIgh">
      <formula>NOT(ISERROR(SEARCH("HIgh",T177)))</formula>
    </cfRule>
  </conditionalFormatting>
  <conditionalFormatting sqref="N156">
    <cfRule type="containsText" dxfId="26" priority="44" operator="containsText" text="D">
      <formula>NOT(ISERROR(SEARCH("D",N156)))</formula>
    </cfRule>
  </conditionalFormatting>
  <conditionalFormatting sqref="S2:S199">
    <cfRule type="cellIs" dxfId="25" priority="43" operator="lessThanOrEqual">
      <formula>20</formula>
    </cfRule>
  </conditionalFormatting>
  <conditionalFormatting sqref="Q2:Q199">
    <cfRule type="cellIs" dxfId="24" priority="42" operator="lessThanOrEqual">
      <formula>20</formula>
    </cfRule>
  </conditionalFormatting>
  <conditionalFormatting sqref="T200">
    <cfRule type="containsText" dxfId="23" priority="40" operator="containsText" text="Some">
      <formula>NOT(ISERROR(SEARCH("Some",T200)))</formula>
    </cfRule>
    <cfRule type="containsText" dxfId="22" priority="41" operator="containsText" text="HIgh">
      <formula>NOT(ISERROR(SEARCH("HIgh",T200)))</formula>
    </cfRule>
  </conditionalFormatting>
  <conditionalFormatting sqref="S200 Q200">
    <cfRule type="cellIs" dxfId="21" priority="39" operator="lessThanOrEqual">
      <formula>20</formula>
    </cfRule>
  </conditionalFormatting>
  <conditionalFormatting sqref="G1:G1048576">
    <cfRule type="cellIs" dxfId="20" priority="3" operator="lessThan">
      <formula>90</formula>
    </cfRule>
    <cfRule type="cellIs" dxfId="19" priority="37" operator="lessThanOrEqual">
      <formula>80</formula>
    </cfRule>
    <cfRule type="cellIs" dxfId="18" priority="38" operator="lessThanOrEqual">
      <formula>80</formula>
    </cfRule>
  </conditionalFormatting>
  <conditionalFormatting sqref="J2:J200">
    <cfRule type="cellIs" dxfId="17" priority="33" operator="greaterThanOrEqual">
      <formula>6</formula>
    </cfRule>
  </conditionalFormatting>
  <conditionalFormatting sqref="U2:X200">
    <cfRule type="cellIs" dxfId="16" priority="17" operator="equal">
      <formula>0</formula>
    </cfRule>
    <cfRule type="cellIs" dxfId="15" priority="18" operator="equal">
      <formula>1</formula>
    </cfRule>
  </conditionalFormatting>
  <conditionalFormatting sqref="Y2:Y20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200">
    <cfRule type="containsText" dxfId="14" priority="12" operator="containsText" text="Some">
      <formula>NOT(ISERROR(SEARCH("Some",T2)))</formula>
    </cfRule>
    <cfRule type="containsText" dxfId="13" priority="13" operator="containsText" text="High">
      <formula>NOT(ISERROR(SEARCH("High",T2)))</formula>
    </cfRule>
  </conditionalFormatting>
  <conditionalFormatting sqref="N53">
    <cfRule type="containsText" dxfId="12" priority="11" operator="containsText" text="D">
      <formula>NOT(ISERROR(SEARCH("D",N53)))</formula>
    </cfRule>
  </conditionalFormatting>
  <conditionalFormatting sqref="N11">
    <cfRule type="containsText" dxfId="11" priority="10" operator="containsText" text="D">
      <formula>NOT(ISERROR(SEARCH("D",N11)))</formula>
    </cfRule>
  </conditionalFormatting>
  <conditionalFormatting sqref="N8">
    <cfRule type="containsText" dxfId="10" priority="9" operator="containsText" text="D">
      <formula>NOT(ISERROR(SEARCH("D",N8)))</formula>
    </cfRule>
  </conditionalFormatting>
  <conditionalFormatting sqref="N41">
    <cfRule type="containsText" dxfId="9" priority="8" operator="containsText" text="D">
      <formula>NOT(ISERROR(SEARCH("D",N41)))</formula>
    </cfRule>
  </conditionalFormatting>
  <conditionalFormatting sqref="N91">
    <cfRule type="containsText" dxfId="8" priority="7" operator="containsText" text="D">
      <formula>NOT(ISERROR(SEARCH("D",N91)))</formula>
    </cfRule>
  </conditionalFormatting>
  <conditionalFormatting sqref="N101">
    <cfRule type="containsText" dxfId="7" priority="6" operator="containsText" text="D">
      <formula>NOT(ISERROR(SEARCH("D",N101)))</formula>
    </cfRule>
  </conditionalFormatting>
  <conditionalFormatting sqref="N27">
    <cfRule type="containsText" dxfId="6" priority="5" operator="containsText" text="D">
      <formula>NOT(ISERROR(SEARCH("D",N27)))</formula>
    </cfRule>
  </conditionalFormatting>
  <conditionalFormatting sqref="N115">
    <cfRule type="containsText" dxfId="5" priority="4" operator="containsText" text="D">
      <formula>NOT(ISERROR(SEARCH("D",N115)))</formula>
    </cfRule>
  </conditionalFormatting>
  <conditionalFormatting sqref="N200">
    <cfRule type="containsText" dxfId="4" priority="2" operator="containsText" text="D">
      <formula>NOT(ISERROR(SEARCH("D",N200)))</formula>
    </cfRule>
  </conditionalFormatting>
  <conditionalFormatting sqref="Z10:Z11 AB7 Z6 AB5">
    <cfRule type="cellIs" dxfId="3" priority="1" operator="equal">
      <formula>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workbookViewId="0">
      <selection activeCell="I10" sqref="I10"/>
    </sheetView>
  </sheetViews>
  <sheetFormatPr defaultColWidth="11.19921875" defaultRowHeight="15.6" x14ac:dyDescent="0.3"/>
  <cols>
    <col min="5" max="6" width="10.796875" style="5"/>
  </cols>
  <sheetData>
    <row r="1" spans="1:18" x14ac:dyDescent="0.3">
      <c r="A1" s="1">
        <v>247</v>
      </c>
      <c r="B1" s="1" t="s">
        <v>181</v>
      </c>
      <c r="C1" s="2" t="s">
        <v>182</v>
      </c>
      <c r="F1" s="9"/>
      <c r="H1" s="3">
        <v>18</v>
      </c>
      <c r="I1" s="3">
        <v>89</v>
      </c>
      <c r="J1" s="3">
        <v>20</v>
      </c>
      <c r="K1" s="3">
        <v>82</v>
      </c>
      <c r="L1" s="3" t="s">
        <v>219</v>
      </c>
      <c r="N1" s="7">
        <v>8</v>
      </c>
      <c r="O1" s="7">
        <v>5</v>
      </c>
      <c r="P1" s="7">
        <v>8</v>
      </c>
      <c r="Q1" s="7">
        <v>1</v>
      </c>
      <c r="R1" s="7" t="s">
        <v>221</v>
      </c>
    </row>
    <row r="2" spans="1:18" x14ac:dyDescent="0.3">
      <c r="A2" s="1">
        <v>250</v>
      </c>
      <c r="B2" s="1" t="s">
        <v>181</v>
      </c>
      <c r="C2" s="2" t="s">
        <v>182</v>
      </c>
      <c r="E2" s="6"/>
      <c r="F2" s="4"/>
      <c r="H2" s="3">
        <v>0</v>
      </c>
      <c r="I2" s="3">
        <v>0</v>
      </c>
      <c r="J2" s="3">
        <v>15</v>
      </c>
      <c r="K2" s="3">
        <v>16</v>
      </c>
      <c r="L2" s="3" t="s">
        <v>221</v>
      </c>
    </row>
    <row r="3" spans="1:18" x14ac:dyDescent="0.3">
      <c r="A3" s="1">
        <v>256</v>
      </c>
      <c r="B3" s="1" t="s">
        <v>181</v>
      </c>
      <c r="C3" s="2" t="s">
        <v>182</v>
      </c>
      <c r="E3" s="6"/>
      <c r="F3" s="4"/>
      <c r="H3" s="3">
        <v>6</v>
      </c>
      <c r="I3" s="3">
        <v>1</v>
      </c>
      <c r="J3" s="3">
        <v>6</v>
      </c>
      <c r="K3" s="3">
        <v>0</v>
      </c>
      <c r="L3" s="3" t="s">
        <v>221</v>
      </c>
    </row>
    <row r="4" spans="1:18" x14ac:dyDescent="0.3">
      <c r="H4" s="3">
        <v>9</v>
      </c>
      <c r="I4" s="3">
        <v>8</v>
      </c>
      <c r="J4" s="3">
        <v>20</v>
      </c>
      <c r="K4" s="3">
        <v>82</v>
      </c>
      <c r="L4" s="3" t="s">
        <v>220</v>
      </c>
      <c r="N4" s="3">
        <v>9</v>
      </c>
      <c r="O4" s="3">
        <v>8</v>
      </c>
      <c r="P4" s="3">
        <v>14</v>
      </c>
      <c r="Q4" s="3">
        <v>14</v>
      </c>
      <c r="R4" s="3" t="s">
        <v>221</v>
      </c>
    </row>
    <row r="5" spans="1:18" x14ac:dyDescent="0.3">
      <c r="E5" s="6"/>
      <c r="F5" s="4"/>
      <c r="H5" s="3">
        <v>2</v>
      </c>
      <c r="I5" s="3">
        <v>0</v>
      </c>
      <c r="J5" s="3">
        <v>17</v>
      </c>
      <c r="K5" s="3">
        <v>31</v>
      </c>
      <c r="L5" s="3" t="s">
        <v>221</v>
      </c>
    </row>
    <row r="6" spans="1:18" x14ac:dyDescent="0.3">
      <c r="E6" s="6"/>
      <c r="F6" s="4"/>
      <c r="H6" s="3">
        <v>14</v>
      </c>
      <c r="I6" s="3">
        <v>36</v>
      </c>
      <c r="J6" s="3">
        <v>17</v>
      </c>
      <c r="K6" s="3">
        <v>31</v>
      </c>
      <c r="L6" s="3" t="s">
        <v>220</v>
      </c>
      <c r="N6" s="3">
        <v>12</v>
      </c>
      <c r="O6" s="3">
        <v>19</v>
      </c>
      <c r="P6" s="3">
        <v>18</v>
      </c>
      <c r="Q6" s="3">
        <v>48</v>
      </c>
      <c r="R6" s="3" t="s">
        <v>220</v>
      </c>
    </row>
    <row r="7" spans="1:18" x14ac:dyDescent="0.3">
      <c r="E7" s="6"/>
      <c r="F7" s="4"/>
      <c r="H7" s="3">
        <v>14</v>
      </c>
      <c r="I7" s="3">
        <v>36</v>
      </c>
      <c r="J7" s="3">
        <v>18</v>
      </c>
      <c r="K7" s="3">
        <v>44</v>
      </c>
      <c r="L7" s="3" t="s">
        <v>220</v>
      </c>
    </row>
    <row r="8" spans="1:18" x14ac:dyDescent="0.3">
      <c r="H8" s="3">
        <v>0</v>
      </c>
      <c r="I8" s="3">
        <v>0</v>
      </c>
      <c r="J8" s="3">
        <v>19</v>
      </c>
      <c r="K8" s="3">
        <v>60</v>
      </c>
      <c r="L8" s="3" t="s">
        <v>220</v>
      </c>
      <c r="N8" s="3">
        <v>13</v>
      </c>
      <c r="O8" s="3">
        <v>26</v>
      </c>
      <c r="P8" s="3">
        <v>20</v>
      </c>
      <c r="Q8" s="3">
        <v>87</v>
      </c>
      <c r="R8" s="3" t="s">
        <v>220</v>
      </c>
    </row>
    <row r="9" spans="1:18" x14ac:dyDescent="0.3">
      <c r="E9" s="6"/>
      <c r="F9" s="4"/>
      <c r="H9" s="3">
        <v>15</v>
      </c>
      <c r="I9" s="3">
        <v>47</v>
      </c>
      <c r="J9" s="3">
        <v>20</v>
      </c>
      <c r="K9" s="3">
        <v>82</v>
      </c>
      <c r="L9" s="3" t="s">
        <v>219</v>
      </c>
      <c r="N9" s="3">
        <v>6</v>
      </c>
      <c r="O9" s="3">
        <v>2</v>
      </c>
      <c r="P9" s="3">
        <v>16</v>
      </c>
      <c r="Q9" s="3">
        <v>24</v>
      </c>
      <c r="R9" s="3" t="s">
        <v>221</v>
      </c>
    </row>
    <row r="10" spans="1:18" x14ac:dyDescent="0.3">
      <c r="E10" s="6"/>
      <c r="F10" s="4"/>
      <c r="H10" s="3">
        <v>11</v>
      </c>
      <c r="I10" s="3">
        <v>15</v>
      </c>
      <c r="J10" s="3">
        <v>16</v>
      </c>
      <c r="K10" s="3">
        <v>23</v>
      </c>
      <c r="L10" s="3" t="s">
        <v>221</v>
      </c>
      <c r="N10" s="3">
        <v>13</v>
      </c>
      <c r="O10" s="3">
        <v>26</v>
      </c>
      <c r="P10" s="3">
        <v>18</v>
      </c>
      <c r="Q10" s="3">
        <v>48</v>
      </c>
      <c r="R10" s="3" t="s">
        <v>220</v>
      </c>
    </row>
    <row r="11" spans="1:18" x14ac:dyDescent="0.3">
      <c r="E11" s="6"/>
      <c r="F11" s="4"/>
      <c r="H11" s="3">
        <v>0</v>
      </c>
      <c r="I11" s="3">
        <v>0</v>
      </c>
      <c r="J11" s="3">
        <v>0</v>
      </c>
      <c r="K11" s="3">
        <v>0</v>
      </c>
      <c r="L11" s="3" t="s">
        <v>221</v>
      </c>
      <c r="N11" s="3">
        <v>14</v>
      </c>
      <c r="O11" s="3">
        <v>35</v>
      </c>
      <c r="P11" s="3">
        <v>19</v>
      </c>
      <c r="Q11" s="3">
        <v>67</v>
      </c>
      <c r="R11" s="3" t="s">
        <v>220</v>
      </c>
    </row>
    <row r="12" spans="1:18" x14ac:dyDescent="0.3">
      <c r="E12" s="6"/>
      <c r="F12" s="4"/>
      <c r="H12" s="3">
        <v>3</v>
      </c>
      <c r="I12" s="3">
        <v>0</v>
      </c>
      <c r="J12" s="3">
        <v>11</v>
      </c>
      <c r="K12" s="3">
        <v>4</v>
      </c>
      <c r="L12" s="3" t="s">
        <v>221</v>
      </c>
    </row>
    <row r="13" spans="1:18" x14ac:dyDescent="0.3">
      <c r="E13" s="6"/>
      <c r="F13" s="4"/>
      <c r="H13" s="3" t="s">
        <v>218</v>
      </c>
      <c r="I13" s="3" t="s">
        <v>218</v>
      </c>
      <c r="J13" s="3" t="s">
        <v>218</v>
      </c>
      <c r="K13" s="3" t="s">
        <v>218</v>
      </c>
      <c r="L13" s="3" t="s">
        <v>218</v>
      </c>
    </row>
    <row r="14" spans="1:18" x14ac:dyDescent="0.3">
      <c r="E14" s="6"/>
      <c r="F14" s="4"/>
      <c r="H14" s="3">
        <v>16</v>
      </c>
      <c r="I14" s="3">
        <v>61</v>
      </c>
      <c r="J14" s="3">
        <v>20</v>
      </c>
      <c r="K14" s="3">
        <v>82</v>
      </c>
      <c r="L14" s="3" t="s">
        <v>219</v>
      </c>
    </row>
    <row r="15" spans="1:18" x14ac:dyDescent="0.3">
      <c r="H15" s="3">
        <v>8</v>
      </c>
      <c r="I15" s="3">
        <v>5</v>
      </c>
      <c r="J15" s="3">
        <v>8</v>
      </c>
      <c r="K15" s="3">
        <v>1</v>
      </c>
      <c r="L15" s="3" t="s">
        <v>221</v>
      </c>
    </row>
    <row r="16" spans="1:18" x14ac:dyDescent="0.3">
      <c r="E16" s="6"/>
      <c r="F16" s="4"/>
      <c r="H16" s="3">
        <v>16</v>
      </c>
      <c r="I16" s="3">
        <v>61</v>
      </c>
      <c r="J16" s="3">
        <v>19</v>
      </c>
      <c r="K16" s="3">
        <v>60</v>
      </c>
      <c r="L16" s="3" t="s">
        <v>219</v>
      </c>
      <c r="N16" s="3">
        <v>13</v>
      </c>
      <c r="O16" s="3">
        <v>26</v>
      </c>
      <c r="P16" s="3">
        <v>20</v>
      </c>
      <c r="Q16" s="3">
        <v>87</v>
      </c>
      <c r="R16" s="3" t="s">
        <v>220</v>
      </c>
    </row>
    <row r="17" spans="5:18" x14ac:dyDescent="0.3">
      <c r="H17" s="3">
        <v>13</v>
      </c>
      <c r="I17" s="3">
        <v>28</v>
      </c>
      <c r="J17" s="3">
        <v>14</v>
      </c>
      <c r="K17" s="3">
        <v>12</v>
      </c>
      <c r="L17" s="3" t="s">
        <v>221</v>
      </c>
      <c r="N17" s="3">
        <v>14</v>
      </c>
      <c r="O17" s="3">
        <v>35</v>
      </c>
      <c r="P17" s="3">
        <v>18</v>
      </c>
      <c r="Q17" s="3">
        <v>48</v>
      </c>
      <c r="R17" s="3" t="s">
        <v>220</v>
      </c>
    </row>
    <row r="18" spans="5:18" x14ac:dyDescent="0.3">
      <c r="E18" s="6"/>
      <c r="F18" s="4"/>
      <c r="H18" s="3">
        <v>18</v>
      </c>
      <c r="I18" s="3">
        <v>89</v>
      </c>
      <c r="J18" s="3">
        <v>19</v>
      </c>
      <c r="K18" s="3">
        <v>60</v>
      </c>
      <c r="L18" s="3" t="s">
        <v>219</v>
      </c>
      <c r="N18" s="3">
        <v>16</v>
      </c>
      <c r="O18" s="3">
        <v>62</v>
      </c>
      <c r="P18" s="3">
        <v>14</v>
      </c>
      <c r="Q18" s="3">
        <v>14</v>
      </c>
      <c r="R18" s="3" t="s">
        <v>220</v>
      </c>
    </row>
    <row r="19" spans="5:18" x14ac:dyDescent="0.3">
      <c r="E19" s="6"/>
      <c r="F19" s="4"/>
      <c r="H19" s="3">
        <v>12</v>
      </c>
      <c r="I19" s="3">
        <v>21</v>
      </c>
      <c r="J19" s="3">
        <v>11</v>
      </c>
      <c r="K19" s="3">
        <v>4</v>
      </c>
      <c r="L19" s="3" t="s">
        <v>221</v>
      </c>
      <c r="N19" s="3">
        <v>18</v>
      </c>
      <c r="O19" s="3">
        <v>89</v>
      </c>
      <c r="P19" s="3">
        <v>17</v>
      </c>
      <c r="Q19" s="3">
        <v>34</v>
      </c>
      <c r="R19" s="3" t="s">
        <v>220</v>
      </c>
    </row>
    <row r="20" spans="5:18" x14ac:dyDescent="0.3">
      <c r="E20" s="6"/>
      <c r="F20" s="4"/>
      <c r="H20" s="3">
        <v>4</v>
      </c>
      <c r="I20" s="3">
        <v>0</v>
      </c>
      <c r="J20" s="3">
        <v>8</v>
      </c>
      <c r="K20" s="3">
        <v>1</v>
      </c>
      <c r="L20" s="3" t="s">
        <v>221</v>
      </c>
      <c r="N20" s="3">
        <v>15</v>
      </c>
      <c r="O20" s="3">
        <v>47</v>
      </c>
      <c r="P20" s="3">
        <v>17</v>
      </c>
      <c r="Q20" s="3">
        <v>34</v>
      </c>
      <c r="R20" s="3" t="s">
        <v>220</v>
      </c>
    </row>
    <row r="21" spans="5:18" x14ac:dyDescent="0.3">
      <c r="E21" s="6"/>
      <c r="F21" s="4"/>
      <c r="H21" s="3">
        <v>12</v>
      </c>
      <c r="I21" s="3">
        <v>21</v>
      </c>
      <c r="J21" s="3">
        <v>18</v>
      </c>
      <c r="K21" s="3">
        <v>44</v>
      </c>
      <c r="L21" s="3" t="s">
        <v>220</v>
      </c>
      <c r="N21" s="3">
        <v>13</v>
      </c>
      <c r="O21" s="3">
        <v>36</v>
      </c>
      <c r="P21" s="3">
        <v>17</v>
      </c>
      <c r="Q21" s="3">
        <v>43</v>
      </c>
      <c r="R21" s="3" t="s">
        <v>220</v>
      </c>
    </row>
    <row r="22" spans="5:18" x14ac:dyDescent="0.3">
      <c r="E22" s="6"/>
      <c r="F22" s="4"/>
      <c r="H22" s="3">
        <v>14</v>
      </c>
      <c r="I22" s="3">
        <v>36</v>
      </c>
      <c r="J22" s="3">
        <v>15</v>
      </c>
      <c r="K22" s="3">
        <v>16</v>
      </c>
      <c r="L22" s="3" t="s">
        <v>221</v>
      </c>
      <c r="N22" s="3">
        <v>4</v>
      </c>
      <c r="O22" s="3">
        <v>0</v>
      </c>
      <c r="P22" s="3">
        <v>0</v>
      </c>
      <c r="Q22" s="3">
        <v>0</v>
      </c>
      <c r="R22" s="3" t="s">
        <v>221</v>
      </c>
    </row>
    <row r="23" spans="5:18" x14ac:dyDescent="0.3">
      <c r="H23" s="3">
        <v>15</v>
      </c>
      <c r="I23" s="3">
        <v>47</v>
      </c>
      <c r="J23" s="3">
        <v>18</v>
      </c>
      <c r="K23" s="3">
        <v>44</v>
      </c>
      <c r="L23" s="3" t="s">
        <v>219</v>
      </c>
      <c r="N23" s="3">
        <v>14</v>
      </c>
      <c r="O23" s="3">
        <v>35</v>
      </c>
      <c r="P23" s="3">
        <v>18</v>
      </c>
      <c r="Q23" s="3">
        <v>48</v>
      </c>
      <c r="R23" s="3" t="s">
        <v>220</v>
      </c>
    </row>
    <row r="24" spans="5:18" x14ac:dyDescent="0.3">
      <c r="H24" s="3">
        <v>12</v>
      </c>
      <c r="I24" s="3">
        <v>21</v>
      </c>
      <c r="J24" s="3">
        <v>17</v>
      </c>
      <c r="K24" s="3">
        <v>31</v>
      </c>
      <c r="L24" s="3" t="s">
        <v>220</v>
      </c>
      <c r="N24" s="8">
        <v>18</v>
      </c>
      <c r="O24" s="3">
        <v>89</v>
      </c>
      <c r="P24" s="3">
        <v>20</v>
      </c>
      <c r="Q24" s="3">
        <v>87</v>
      </c>
      <c r="R24" s="3" t="s">
        <v>219</v>
      </c>
    </row>
    <row r="25" spans="5:18" x14ac:dyDescent="0.3"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5:18" x14ac:dyDescent="0.3">
      <c r="H26" s="3">
        <v>15</v>
      </c>
      <c r="I26" s="3">
        <v>47</v>
      </c>
      <c r="J26" s="3">
        <v>19</v>
      </c>
      <c r="K26" s="3">
        <v>60</v>
      </c>
      <c r="L26" s="3" t="s">
        <v>219</v>
      </c>
    </row>
    <row r="27" spans="5:18" x14ac:dyDescent="0.3">
      <c r="H27" s="3">
        <v>15</v>
      </c>
      <c r="I27" s="3">
        <v>47</v>
      </c>
      <c r="J27" s="3">
        <v>19</v>
      </c>
      <c r="K27" s="3">
        <v>60</v>
      </c>
      <c r="L27" s="3" t="s">
        <v>219</v>
      </c>
    </row>
    <row r="28" spans="5:18" x14ac:dyDescent="0.3"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5:18" x14ac:dyDescent="0.3"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5:18" x14ac:dyDescent="0.3">
      <c r="H30" s="3">
        <v>6</v>
      </c>
      <c r="I30" s="3">
        <v>1</v>
      </c>
      <c r="J30" s="3">
        <v>15</v>
      </c>
      <c r="K30" s="3">
        <v>16</v>
      </c>
      <c r="L30" s="3" t="s">
        <v>221</v>
      </c>
    </row>
    <row r="31" spans="5:18" x14ac:dyDescent="0.3"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5:18" x14ac:dyDescent="0.3">
      <c r="H32" s="3">
        <v>17</v>
      </c>
      <c r="I32" s="3">
        <v>76</v>
      </c>
      <c r="J32" s="3">
        <v>20</v>
      </c>
      <c r="K32" s="3">
        <v>82</v>
      </c>
      <c r="L32" s="3" t="s">
        <v>219</v>
      </c>
    </row>
    <row r="33" spans="8:12" x14ac:dyDescent="0.3">
      <c r="H33" s="3">
        <v>17</v>
      </c>
      <c r="I33" s="3">
        <v>76</v>
      </c>
      <c r="J33" s="3">
        <v>20</v>
      </c>
      <c r="K33" s="3">
        <v>82</v>
      </c>
      <c r="L33" s="3" t="s">
        <v>219</v>
      </c>
    </row>
    <row r="34" spans="8:12" x14ac:dyDescent="0.3"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8:12" x14ac:dyDescent="0.3">
      <c r="H35" s="3">
        <v>15</v>
      </c>
      <c r="I35" s="3">
        <v>47</v>
      </c>
      <c r="J35" s="3">
        <v>18</v>
      </c>
      <c r="K35" s="3">
        <v>44</v>
      </c>
      <c r="L35" s="3" t="s">
        <v>219</v>
      </c>
    </row>
    <row r="36" spans="8:12" x14ac:dyDescent="0.3"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8:12" x14ac:dyDescent="0.3">
      <c r="H37" s="3">
        <v>8</v>
      </c>
      <c r="I37" s="3">
        <v>5</v>
      </c>
      <c r="J37" s="3">
        <v>0</v>
      </c>
      <c r="K37" s="3">
        <v>0</v>
      </c>
      <c r="L37" s="3" t="s">
        <v>221</v>
      </c>
    </row>
    <row r="38" spans="8:12" x14ac:dyDescent="0.3">
      <c r="H38" s="3">
        <v>11</v>
      </c>
      <c r="I38" s="3">
        <v>15</v>
      </c>
      <c r="J38" s="3">
        <v>15</v>
      </c>
      <c r="K38" s="3">
        <v>16</v>
      </c>
      <c r="L38" s="3" t="s">
        <v>221</v>
      </c>
    </row>
    <row r="39" spans="8:12" x14ac:dyDescent="0.3">
      <c r="H39" s="3">
        <v>9</v>
      </c>
      <c r="I39" s="3">
        <v>8</v>
      </c>
      <c r="J39" s="3">
        <v>18</v>
      </c>
      <c r="K39" s="3">
        <v>44</v>
      </c>
      <c r="L39" s="3" t="s">
        <v>220</v>
      </c>
    </row>
    <row r="40" spans="8:12" x14ac:dyDescent="0.3">
      <c r="H40" s="3">
        <v>14</v>
      </c>
      <c r="I40" s="3">
        <v>36</v>
      </c>
      <c r="J40" s="3">
        <v>19</v>
      </c>
      <c r="K40" s="3">
        <v>60</v>
      </c>
      <c r="L40" s="3" t="s">
        <v>220</v>
      </c>
    </row>
    <row r="41" spans="8:12" x14ac:dyDescent="0.3">
      <c r="H41" s="3">
        <v>11</v>
      </c>
      <c r="I41" s="3">
        <v>15</v>
      </c>
      <c r="J41" s="3">
        <v>13</v>
      </c>
      <c r="K41" s="3">
        <v>9</v>
      </c>
      <c r="L41" s="3" t="s">
        <v>221</v>
      </c>
    </row>
    <row r="42" spans="8:12" x14ac:dyDescent="0.3"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8:12" x14ac:dyDescent="0.3">
      <c r="H43" s="3">
        <v>16</v>
      </c>
      <c r="I43" s="3">
        <v>61</v>
      </c>
      <c r="J43" s="3">
        <v>19</v>
      </c>
      <c r="K43" s="3">
        <v>60</v>
      </c>
      <c r="L43" s="3" t="s">
        <v>219</v>
      </c>
    </row>
    <row r="44" spans="8:12" x14ac:dyDescent="0.3">
      <c r="H44" s="3">
        <v>16</v>
      </c>
      <c r="I44" s="3">
        <v>61</v>
      </c>
      <c r="J44" s="3">
        <v>18</v>
      </c>
      <c r="K44" s="3">
        <v>44</v>
      </c>
      <c r="L44" s="3" t="s">
        <v>219</v>
      </c>
    </row>
    <row r="45" spans="8:12" x14ac:dyDescent="0.3">
      <c r="H45" s="3">
        <v>0</v>
      </c>
      <c r="I45" s="3">
        <v>0</v>
      </c>
      <c r="J45" s="3">
        <v>0</v>
      </c>
      <c r="K45" s="3">
        <v>0</v>
      </c>
      <c r="L45" s="3">
        <v>0</v>
      </c>
    </row>
    <row r="46" spans="8:12" x14ac:dyDescent="0.3">
      <c r="H46" s="3">
        <v>14</v>
      </c>
      <c r="I46" s="3">
        <v>36</v>
      </c>
      <c r="J46" s="3">
        <v>19</v>
      </c>
      <c r="K46" s="3">
        <v>60</v>
      </c>
      <c r="L46" s="3" t="s">
        <v>220</v>
      </c>
    </row>
    <row r="47" spans="8:12" x14ac:dyDescent="0.3">
      <c r="H47" s="3">
        <v>14</v>
      </c>
      <c r="I47" s="3">
        <v>36</v>
      </c>
      <c r="J47" s="3">
        <v>20</v>
      </c>
      <c r="K47" s="3">
        <v>82</v>
      </c>
      <c r="L47" s="3" t="s">
        <v>220</v>
      </c>
    </row>
    <row r="48" spans="8:12" x14ac:dyDescent="0.3">
      <c r="H48" s="3">
        <v>16</v>
      </c>
      <c r="I48" s="3">
        <v>61</v>
      </c>
      <c r="J48" s="3">
        <v>20</v>
      </c>
      <c r="K48" s="3">
        <v>82</v>
      </c>
      <c r="L48" s="3" t="s">
        <v>219</v>
      </c>
    </row>
    <row r="49" spans="8:12" x14ac:dyDescent="0.3">
      <c r="H49" s="3">
        <v>17</v>
      </c>
      <c r="I49" s="3">
        <v>76</v>
      </c>
      <c r="J49" s="3">
        <v>20</v>
      </c>
      <c r="K49" s="3">
        <v>82</v>
      </c>
      <c r="L49" s="3" t="s">
        <v>219</v>
      </c>
    </row>
    <row r="50" spans="8:12" x14ac:dyDescent="0.3">
      <c r="H50" s="3">
        <v>11</v>
      </c>
      <c r="I50" s="3">
        <v>15</v>
      </c>
      <c r="J50" s="3">
        <v>19</v>
      </c>
      <c r="K50" s="3">
        <v>60</v>
      </c>
      <c r="L50" s="3" t="s">
        <v>220</v>
      </c>
    </row>
    <row r="51" spans="8:12" x14ac:dyDescent="0.3"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8:12" x14ac:dyDescent="0.3">
      <c r="H52" s="3">
        <v>14</v>
      </c>
      <c r="I52" s="3">
        <v>36</v>
      </c>
      <c r="J52" s="3">
        <v>19</v>
      </c>
      <c r="K52" s="3">
        <v>60</v>
      </c>
      <c r="L52" s="3" t="s">
        <v>220</v>
      </c>
    </row>
    <row r="53" spans="8:12" x14ac:dyDescent="0.3">
      <c r="H53" s="3">
        <v>6</v>
      </c>
      <c r="I53" s="3">
        <v>1</v>
      </c>
      <c r="J53" s="3">
        <v>16</v>
      </c>
      <c r="K53" s="3">
        <v>23</v>
      </c>
      <c r="L53" s="3" t="s">
        <v>221</v>
      </c>
    </row>
    <row r="54" spans="8:12" x14ac:dyDescent="0.3">
      <c r="H54" s="3">
        <v>16</v>
      </c>
      <c r="I54" s="3">
        <v>61</v>
      </c>
      <c r="J54" s="3">
        <v>19</v>
      </c>
      <c r="K54" s="3">
        <v>60</v>
      </c>
      <c r="L54" s="3" t="s">
        <v>219</v>
      </c>
    </row>
    <row r="55" spans="8:12" x14ac:dyDescent="0.3"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8:12" x14ac:dyDescent="0.3">
      <c r="H56" s="3">
        <v>19</v>
      </c>
      <c r="I56" s="3">
        <v>97</v>
      </c>
      <c r="J56" s="3">
        <v>20</v>
      </c>
      <c r="K56" s="3">
        <v>82</v>
      </c>
      <c r="L56" s="3" t="s">
        <v>219</v>
      </c>
    </row>
    <row r="57" spans="8:12" x14ac:dyDescent="0.3">
      <c r="H57" s="3">
        <v>13</v>
      </c>
      <c r="I57" s="3">
        <v>28</v>
      </c>
      <c r="J57" s="3">
        <v>17</v>
      </c>
      <c r="K57" s="3">
        <v>31</v>
      </c>
      <c r="L57" s="3" t="s">
        <v>220</v>
      </c>
    </row>
    <row r="58" spans="8:12" x14ac:dyDescent="0.3">
      <c r="H58" s="3">
        <v>16</v>
      </c>
      <c r="I58" s="3">
        <v>61</v>
      </c>
      <c r="J58" s="3">
        <v>17</v>
      </c>
      <c r="K58" s="3">
        <v>31</v>
      </c>
      <c r="L58" s="3" t="s">
        <v>220</v>
      </c>
    </row>
    <row r="59" spans="8:12" x14ac:dyDescent="0.3">
      <c r="H59" s="3">
        <v>16</v>
      </c>
      <c r="I59" s="3">
        <v>61</v>
      </c>
      <c r="J59" s="3">
        <v>15</v>
      </c>
      <c r="K59" s="3">
        <v>16</v>
      </c>
      <c r="L59" s="3" t="s">
        <v>220</v>
      </c>
    </row>
    <row r="60" spans="8:12" x14ac:dyDescent="0.3">
      <c r="H60" s="3">
        <v>18</v>
      </c>
      <c r="I60" s="3">
        <v>89</v>
      </c>
      <c r="J60" s="3">
        <v>20</v>
      </c>
      <c r="K60" s="3">
        <v>82</v>
      </c>
      <c r="L60" s="3" t="s">
        <v>219</v>
      </c>
    </row>
    <row r="61" spans="8:12" x14ac:dyDescent="0.3">
      <c r="H61" s="3">
        <v>8</v>
      </c>
      <c r="I61" s="3">
        <v>5</v>
      </c>
      <c r="J61" s="3">
        <v>17</v>
      </c>
      <c r="K61" s="3">
        <v>31</v>
      </c>
      <c r="L61" s="3" t="s">
        <v>221</v>
      </c>
    </row>
    <row r="62" spans="8:12" x14ac:dyDescent="0.3">
      <c r="H62" s="3">
        <v>17</v>
      </c>
      <c r="I62" s="3">
        <v>76</v>
      </c>
      <c r="J62" s="3">
        <v>20</v>
      </c>
      <c r="K62" s="3">
        <v>82</v>
      </c>
      <c r="L62" s="3" t="s">
        <v>219</v>
      </c>
    </row>
    <row r="63" spans="8:12" x14ac:dyDescent="0.3">
      <c r="H63" s="3">
        <v>17</v>
      </c>
      <c r="I63" s="3">
        <v>76</v>
      </c>
      <c r="J63" s="3">
        <v>19</v>
      </c>
      <c r="K63" s="3">
        <v>60</v>
      </c>
      <c r="L63" s="3" t="s">
        <v>219</v>
      </c>
    </row>
    <row r="64" spans="8:12" x14ac:dyDescent="0.3">
      <c r="H64" s="3">
        <v>15</v>
      </c>
      <c r="I64" s="3">
        <v>47</v>
      </c>
      <c r="J64" s="3">
        <v>20</v>
      </c>
      <c r="K64" s="3">
        <v>82</v>
      </c>
      <c r="L64" s="3" t="s">
        <v>219</v>
      </c>
    </row>
    <row r="65" spans="8:12" x14ac:dyDescent="0.3">
      <c r="H65" s="3">
        <v>16</v>
      </c>
      <c r="I65" s="3">
        <v>61</v>
      </c>
      <c r="J65" s="3">
        <v>20</v>
      </c>
      <c r="K65" s="3">
        <v>82</v>
      </c>
      <c r="L65" s="3" t="s">
        <v>219</v>
      </c>
    </row>
    <row r="66" spans="8:12" x14ac:dyDescent="0.3">
      <c r="H66" s="3">
        <v>13</v>
      </c>
      <c r="I66" s="3">
        <v>28</v>
      </c>
      <c r="J66" s="3">
        <v>19</v>
      </c>
      <c r="K66" s="3">
        <v>60</v>
      </c>
      <c r="L66" s="3" t="s">
        <v>220</v>
      </c>
    </row>
    <row r="67" spans="8:12" x14ac:dyDescent="0.3">
      <c r="H67" s="3">
        <v>13</v>
      </c>
      <c r="I67" s="3">
        <v>28</v>
      </c>
      <c r="J67" s="3">
        <v>18</v>
      </c>
      <c r="K67" s="3">
        <v>44</v>
      </c>
      <c r="L67" s="3" t="s">
        <v>220</v>
      </c>
    </row>
    <row r="68" spans="8:12" x14ac:dyDescent="0.3">
      <c r="H68" s="3">
        <v>16</v>
      </c>
      <c r="I68" s="3">
        <v>61</v>
      </c>
      <c r="J68" s="3">
        <v>20</v>
      </c>
      <c r="K68" s="3">
        <v>82</v>
      </c>
      <c r="L68" s="3" t="s">
        <v>219</v>
      </c>
    </row>
    <row r="69" spans="8:12" x14ac:dyDescent="0.3">
      <c r="H69" s="3">
        <v>17</v>
      </c>
      <c r="I69" s="3">
        <v>76</v>
      </c>
      <c r="J69" s="3">
        <v>19</v>
      </c>
      <c r="K69" s="3">
        <v>60</v>
      </c>
      <c r="L69" s="3" t="s">
        <v>219</v>
      </c>
    </row>
    <row r="70" spans="8:12" x14ac:dyDescent="0.3">
      <c r="H70" s="3">
        <v>0</v>
      </c>
      <c r="I70" s="3">
        <v>0</v>
      </c>
      <c r="J70" s="3">
        <v>0</v>
      </c>
      <c r="K70" s="3">
        <v>0</v>
      </c>
      <c r="L70" s="3">
        <v>0</v>
      </c>
    </row>
    <row r="71" spans="8:12" x14ac:dyDescent="0.3">
      <c r="H71" s="3">
        <v>16</v>
      </c>
      <c r="I71" s="3">
        <v>61</v>
      </c>
      <c r="J71" s="3">
        <v>17</v>
      </c>
      <c r="K71" s="3">
        <v>31</v>
      </c>
      <c r="L71" s="3" t="s">
        <v>220</v>
      </c>
    </row>
    <row r="72" spans="8:12" x14ac:dyDescent="0.3">
      <c r="H72" s="3">
        <v>0</v>
      </c>
      <c r="I72" s="3">
        <v>0</v>
      </c>
      <c r="J72" s="3">
        <v>0</v>
      </c>
      <c r="K72" s="3">
        <v>0</v>
      </c>
      <c r="L72" s="3">
        <v>0</v>
      </c>
    </row>
    <row r="73" spans="8:12" x14ac:dyDescent="0.3">
      <c r="H73" s="3">
        <v>17</v>
      </c>
      <c r="I73" s="3">
        <v>76</v>
      </c>
      <c r="J73" s="3">
        <v>20</v>
      </c>
      <c r="K73" s="3">
        <v>82</v>
      </c>
      <c r="L73" s="3" t="s">
        <v>219</v>
      </c>
    </row>
    <row r="74" spans="8:12" x14ac:dyDescent="0.3">
      <c r="H74" s="3">
        <v>11</v>
      </c>
      <c r="I74" s="3">
        <v>15</v>
      </c>
      <c r="J74" s="3">
        <v>18</v>
      </c>
      <c r="K74" s="3">
        <v>44</v>
      </c>
      <c r="L74" s="3" t="s">
        <v>220</v>
      </c>
    </row>
    <row r="75" spans="8:12" x14ac:dyDescent="0.3">
      <c r="H75" s="3">
        <v>19</v>
      </c>
      <c r="I75" s="3">
        <v>97</v>
      </c>
      <c r="J75" s="3">
        <v>18</v>
      </c>
      <c r="K75" s="3">
        <v>44</v>
      </c>
      <c r="L75" s="3" t="s">
        <v>219</v>
      </c>
    </row>
    <row r="76" spans="8:12" x14ac:dyDescent="0.3">
      <c r="H76" s="3" t="s">
        <v>218</v>
      </c>
      <c r="I76" s="3" t="s">
        <v>218</v>
      </c>
      <c r="J76" s="3" t="s">
        <v>218</v>
      </c>
      <c r="K76" s="3" t="s">
        <v>218</v>
      </c>
      <c r="L76" s="3" t="s">
        <v>218</v>
      </c>
    </row>
    <row r="77" spans="8:12" x14ac:dyDescent="0.3">
      <c r="H77" s="3">
        <v>18</v>
      </c>
      <c r="I77" s="3">
        <v>89</v>
      </c>
      <c r="J77" s="3">
        <v>20</v>
      </c>
      <c r="K77" s="3">
        <v>82</v>
      </c>
      <c r="L77" s="3" t="s">
        <v>219</v>
      </c>
    </row>
    <row r="78" spans="8:12" x14ac:dyDescent="0.3">
      <c r="H78" s="3">
        <v>18</v>
      </c>
      <c r="I78" s="3">
        <v>89</v>
      </c>
      <c r="J78" s="3">
        <v>20</v>
      </c>
      <c r="K78" s="3">
        <v>82</v>
      </c>
      <c r="L78" s="3" t="s">
        <v>219</v>
      </c>
    </row>
    <row r="79" spans="8:12" x14ac:dyDescent="0.3">
      <c r="H79" s="3">
        <v>0</v>
      </c>
      <c r="I79" s="3">
        <v>0</v>
      </c>
      <c r="J79" s="3">
        <v>0</v>
      </c>
      <c r="K79" s="3">
        <v>0</v>
      </c>
      <c r="L79" s="3">
        <v>0</v>
      </c>
    </row>
    <row r="80" spans="8:12" x14ac:dyDescent="0.3">
      <c r="H80" s="3">
        <v>17</v>
      </c>
      <c r="I80" s="3">
        <v>76</v>
      </c>
      <c r="J80" s="3">
        <v>19</v>
      </c>
      <c r="K80" s="3">
        <v>60</v>
      </c>
      <c r="L80" s="3" t="s">
        <v>219</v>
      </c>
    </row>
    <row r="81" spans="8:12" x14ac:dyDescent="0.3">
      <c r="H81" s="3">
        <v>16</v>
      </c>
      <c r="I81" s="3">
        <v>61</v>
      </c>
      <c r="J81" s="3">
        <v>17</v>
      </c>
      <c r="K81" s="3">
        <v>31</v>
      </c>
      <c r="L81" s="3" t="s">
        <v>220</v>
      </c>
    </row>
    <row r="82" spans="8:12" x14ac:dyDescent="0.3">
      <c r="H82" s="3">
        <v>17</v>
      </c>
      <c r="I82" s="3">
        <v>76</v>
      </c>
      <c r="J82" s="3">
        <v>20</v>
      </c>
      <c r="K82" s="3">
        <v>82</v>
      </c>
      <c r="L82" s="3" t="s">
        <v>219</v>
      </c>
    </row>
    <row r="83" spans="8:12" x14ac:dyDescent="0.3">
      <c r="H83" s="3">
        <v>16</v>
      </c>
      <c r="I83" s="3">
        <v>61</v>
      </c>
      <c r="J83" s="3">
        <v>0</v>
      </c>
      <c r="K83" s="3">
        <v>0</v>
      </c>
      <c r="L83" s="3" t="s">
        <v>219</v>
      </c>
    </row>
    <row r="84" spans="8:12" x14ac:dyDescent="0.3">
      <c r="H84" s="3">
        <v>13</v>
      </c>
      <c r="I84" s="3">
        <v>28</v>
      </c>
      <c r="J84" s="3">
        <v>20</v>
      </c>
      <c r="K84" s="3">
        <v>82</v>
      </c>
      <c r="L84" s="3" t="s">
        <v>220</v>
      </c>
    </row>
    <row r="85" spans="8:12" x14ac:dyDescent="0.3">
      <c r="H85" s="3">
        <v>7</v>
      </c>
      <c r="I85" s="3">
        <v>4</v>
      </c>
      <c r="J85" s="3">
        <v>8</v>
      </c>
      <c r="K85" s="3">
        <v>2</v>
      </c>
      <c r="L85" s="3" t="s">
        <v>221</v>
      </c>
    </row>
    <row r="86" spans="8:12" x14ac:dyDescent="0.3">
      <c r="H86" s="3">
        <v>14</v>
      </c>
      <c r="I86" s="3">
        <v>36</v>
      </c>
      <c r="J86" s="3">
        <v>20</v>
      </c>
      <c r="K86" s="3">
        <v>82</v>
      </c>
      <c r="L86" s="3" t="s">
        <v>220</v>
      </c>
    </row>
    <row r="87" spans="8:12" x14ac:dyDescent="0.3">
      <c r="H87" s="3">
        <v>18</v>
      </c>
      <c r="I87" s="3">
        <v>89</v>
      </c>
      <c r="J87" s="3">
        <v>18</v>
      </c>
      <c r="K87" s="3">
        <v>44</v>
      </c>
      <c r="L87" s="3" t="s">
        <v>219</v>
      </c>
    </row>
    <row r="88" spans="8:12" x14ac:dyDescent="0.3">
      <c r="H88" s="3">
        <v>18</v>
      </c>
      <c r="I88" s="3">
        <v>89</v>
      </c>
      <c r="J88" s="3">
        <v>20</v>
      </c>
      <c r="K88" s="3">
        <v>82</v>
      </c>
      <c r="L88" s="3" t="s">
        <v>219</v>
      </c>
    </row>
    <row r="89" spans="8:12" x14ac:dyDescent="0.3">
      <c r="H89" s="3">
        <v>17</v>
      </c>
      <c r="I89" s="3">
        <v>76</v>
      </c>
      <c r="J89" s="3">
        <v>19</v>
      </c>
      <c r="K89" s="3">
        <v>60</v>
      </c>
      <c r="L89" s="3" t="s">
        <v>219</v>
      </c>
    </row>
    <row r="90" spans="8:12" x14ac:dyDescent="0.3">
      <c r="H90" s="3">
        <v>16</v>
      </c>
      <c r="I90" s="3">
        <v>61</v>
      </c>
      <c r="J90" s="3">
        <v>19</v>
      </c>
      <c r="K90" s="3">
        <v>60</v>
      </c>
      <c r="L90" s="3" t="s">
        <v>219</v>
      </c>
    </row>
    <row r="91" spans="8:12" x14ac:dyDescent="0.3">
      <c r="H91" s="3">
        <v>11</v>
      </c>
      <c r="I91" s="3">
        <v>15</v>
      </c>
      <c r="J91" s="3">
        <v>17</v>
      </c>
      <c r="K91" s="3">
        <v>31</v>
      </c>
      <c r="L91" s="3" t="s">
        <v>221</v>
      </c>
    </row>
    <row r="92" spans="8:12" x14ac:dyDescent="0.3">
      <c r="H92" s="3">
        <v>12</v>
      </c>
      <c r="I92" s="3">
        <v>21</v>
      </c>
      <c r="J92" s="3">
        <v>13</v>
      </c>
      <c r="K92" s="3">
        <v>9</v>
      </c>
      <c r="L92" s="3" t="s">
        <v>221</v>
      </c>
    </row>
    <row r="93" spans="8:12" x14ac:dyDescent="0.3">
      <c r="H93" s="3">
        <v>18</v>
      </c>
      <c r="I93" s="3">
        <v>89</v>
      </c>
      <c r="J93" s="3">
        <v>20</v>
      </c>
      <c r="K93" s="3">
        <v>82</v>
      </c>
      <c r="L93" s="3" t="s">
        <v>219</v>
      </c>
    </row>
    <row r="94" spans="8:12" x14ac:dyDescent="0.3">
      <c r="H94" s="3">
        <v>12</v>
      </c>
      <c r="I94" s="3">
        <v>21</v>
      </c>
      <c r="J94" s="3">
        <v>14</v>
      </c>
      <c r="K94" s="3">
        <v>12</v>
      </c>
      <c r="L94" s="3" t="s">
        <v>221</v>
      </c>
    </row>
    <row r="95" spans="8:12" x14ac:dyDescent="0.3">
      <c r="H95" s="3">
        <v>14</v>
      </c>
      <c r="I95" s="3">
        <v>36</v>
      </c>
      <c r="J95" s="3">
        <v>19</v>
      </c>
      <c r="K95" s="3">
        <v>60</v>
      </c>
      <c r="L95" s="3" t="s">
        <v>220</v>
      </c>
    </row>
    <row r="96" spans="8:12" x14ac:dyDescent="0.3">
      <c r="H96" s="3">
        <v>15</v>
      </c>
      <c r="I96" s="3">
        <v>47</v>
      </c>
      <c r="J96" s="3">
        <v>18</v>
      </c>
      <c r="K96" s="3">
        <v>44</v>
      </c>
      <c r="L96" s="3" t="s">
        <v>219</v>
      </c>
    </row>
    <row r="97" spans="8:12" x14ac:dyDescent="0.3">
      <c r="H97" s="3">
        <v>15</v>
      </c>
      <c r="I97" s="3">
        <v>47</v>
      </c>
      <c r="J97" s="3">
        <v>20</v>
      </c>
      <c r="K97" s="3">
        <v>82</v>
      </c>
      <c r="L97" s="3" t="s">
        <v>219</v>
      </c>
    </row>
    <row r="98" spans="8:12" x14ac:dyDescent="0.3">
      <c r="H98" s="3">
        <v>0</v>
      </c>
      <c r="I98" s="3">
        <v>0</v>
      </c>
      <c r="J98" s="3">
        <v>0</v>
      </c>
      <c r="K98" s="3">
        <v>0</v>
      </c>
      <c r="L98" s="3">
        <v>0</v>
      </c>
    </row>
    <row r="99" spans="8:12" x14ac:dyDescent="0.3">
      <c r="H99" s="3">
        <v>13</v>
      </c>
      <c r="I99" s="3">
        <v>36</v>
      </c>
      <c r="J99" s="3">
        <v>17</v>
      </c>
      <c r="K99" s="3">
        <v>43</v>
      </c>
      <c r="L99" s="3" t="s">
        <v>220</v>
      </c>
    </row>
    <row r="100" spans="8:12" x14ac:dyDescent="0.3">
      <c r="H100" s="3">
        <v>17</v>
      </c>
      <c r="I100" s="3">
        <v>76</v>
      </c>
      <c r="J100" s="3">
        <v>19</v>
      </c>
      <c r="K100" s="3">
        <v>60</v>
      </c>
      <c r="L100" s="3" t="s">
        <v>219</v>
      </c>
    </row>
    <row r="101" spans="8:12" x14ac:dyDescent="0.3">
      <c r="H101" s="3">
        <v>17</v>
      </c>
      <c r="I101" s="3">
        <v>76</v>
      </c>
      <c r="J101" s="3">
        <v>19</v>
      </c>
      <c r="K101" s="3">
        <v>60</v>
      </c>
      <c r="L101" s="3" t="s">
        <v>219</v>
      </c>
    </row>
    <row r="102" spans="8:12" x14ac:dyDescent="0.3">
      <c r="H102" s="3">
        <v>15</v>
      </c>
      <c r="I102" s="3">
        <v>47</v>
      </c>
      <c r="J102" s="3">
        <v>20</v>
      </c>
      <c r="K102" s="3">
        <v>82</v>
      </c>
      <c r="L102" s="3" t="s">
        <v>219</v>
      </c>
    </row>
    <row r="103" spans="8:12" x14ac:dyDescent="0.3">
      <c r="H103" s="3">
        <v>15</v>
      </c>
      <c r="I103" s="3">
        <v>47</v>
      </c>
      <c r="J103" s="3">
        <v>20</v>
      </c>
      <c r="K103" s="3">
        <v>82</v>
      </c>
      <c r="L103" s="3" t="s">
        <v>219</v>
      </c>
    </row>
    <row r="104" spans="8:12" x14ac:dyDescent="0.3">
      <c r="H104" s="3">
        <v>19</v>
      </c>
      <c r="I104" s="3">
        <v>97</v>
      </c>
      <c r="J104" s="3">
        <v>20</v>
      </c>
      <c r="K104" s="3">
        <v>82</v>
      </c>
      <c r="L104" s="3" t="s">
        <v>219</v>
      </c>
    </row>
    <row r="105" spans="8:12" x14ac:dyDescent="0.3">
      <c r="H105" s="3">
        <v>13</v>
      </c>
      <c r="I105" s="3">
        <v>28</v>
      </c>
      <c r="J105" s="3">
        <v>19</v>
      </c>
      <c r="K105" s="3">
        <v>60</v>
      </c>
      <c r="L105" s="3" t="s">
        <v>220</v>
      </c>
    </row>
    <row r="106" spans="8:12" x14ac:dyDescent="0.3">
      <c r="H106" s="3">
        <v>15</v>
      </c>
      <c r="I106" s="3">
        <v>47</v>
      </c>
      <c r="J106" s="3">
        <v>20</v>
      </c>
      <c r="K106" s="3">
        <v>82</v>
      </c>
      <c r="L106" s="3" t="s">
        <v>219</v>
      </c>
    </row>
    <row r="107" spans="8:12" x14ac:dyDescent="0.3">
      <c r="H107" s="3">
        <v>14</v>
      </c>
      <c r="I107" s="3">
        <v>36</v>
      </c>
      <c r="J107" s="3">
        <v>20</v>
      </c>
      <c r="K107" s="3">
        <v>82</v>
      </c>
      <c r="L107" s="3" t="s">
        <v>220</v>
      </c>
    </row>
    <row r="108" spans="8:12" x14ac:dyDescent="0.3">
      <c r="H108" s="3">
        <v>16</v>
      </c>
      <c r="I108" s="3">
        <v>61</v>
      </c>
      <c r="J108" s="3">
        <v>19</v>
      </c>
      <c r="K108" s="3">
        <v>60</v>
      </c>
      <c r="L108" s="3" t="s">
        <v>219</v>
      </c>
    </row>
    <row r="109" spans="8:12" x14ac:dyDescent="0.3">
      <c r="H109" s="3">
        <v>15</v>
      </c>
      <c r="I109" s="3">
        <v>47</v>
      </c>
      <c r="J109" s="3">
        <v>20</v>
      </c>
      <c r="K109" s="3">
        <v>82</v>
      </c>
      <c r="L109" s="3" t="s">
        <v>219</v>
      </c>
    </row>
    <row r="110" spans="8:12" x14ac:dyDescent="0.3">
      <c r="H110" s="3">
        <v>13</v>
      </c>
      <c r="I110" s="3">
        <v>28</v>
      </c>
      <c r="J110" s="3">
        <v>19</v>
      </c>
      <c r="K110" s="3">
        <v>60</v>
      </c>
      <c r="L110" s="3" t="s">
        <v>220</v>
      </c>
    </row>
    <row r="111" spans="8:12" x14ac:dyDescent="0.3">
      <c r="H111" s="3">
        <v>10</v>
      </c>
      <c r="I111" s="3">
        <v>11</v>
      </c>
      <c r="J111" s="3">
        <v>17</v>
      </c>
      <c r="K111" s="3">
        <v>31</v>
      </c>
      <c r="L111" s="3" t="s">
        <v>221</v>
      </c>
    </row>
    <row r="112" spans="8:12" x14ac:dyDescent="0.3">
      <c r="H112" s="3">
        <v>19</v>
      </c>
      <c r="I112" s="3">
        <v>97</v>
      </c>
      <c r="J112" s="3">
        <v>19</v>
      </c>
      <c r="K112" s="3">
        <v>60</v>
      </c>
      <c r="L112" s="3" t="s">
        <v>219</v>
      </c>
    </row>
    <row r="113" spans="8:12" x14ac:dyDescent="0.3">
      <c r="H113" s="3">
        <v>19</v>
      </c>
      <c r="I113" s="3">
        <v>97</v>
      </c>
      <c r="J113" s="3">
        <v>20</v>
      </c>
      <c r="K113" s="3">
        <v>82</v>
      </c>
      <c r="L113" s="3" t="s">
        <v>219</v>
      </c>
    </row>
    <row r="114" spans="8:12" x14ac:dyDescent="0.3">
      <c r="H114" s="3">
        <v>13</v>
      </c>
      <c r="I114" s="3">
        <v>28</v>
      </c>
      <c r="J114" s="3">
        <v>20</v>
      </c>
      <c r="K114" s="3">
        <v>82</v>
      </c>
      <c r="L114" s="3" t="s">
        <v>220</v>
      </c>
    </row>
    <row r="115" spans="8:12" x14ac:dyDescent="0.3">
      <c r="H115" s="3">
        <v>15</v>
      </c>
      <c r="I115" s="3">
        <v>47</v>
      </c>
      <c r="J115" s="3">
        <v>19</v>
      </c>
      <c r="K115" s="3">
        <v>60</v>
      </c>
      <c r="L115" s="3" t="s">
        <v>219</v>
      </c>
    </row>
    <row r="116" spans="8:12" x14ac:dyDescent="0.3">
      <c r="H116" s="3">
        <v>14</v>
      </c>
      <c r="I116" s="3">
        <v>36</v>
      </c>
      <c r="J116" s="3">
        <v>17</v>
      </c>
      <c r="K116" s="3">
        <v>31</v>
      </c>
      <c r="L116" s="3" t="s">
        <v>220</v>
      </c>
    </row>
    <row r="117" spans="8:12" x14ac:dyDescent="0.3">
      <c r="H117" s="3">
        <v>10</v>
      </c>
      <c r="I117" s="3">
        <v>11</v>
      </c>
      <c r="J117" s="3">
        <v>17</v>
      </c>
      <c r="K117" s="3">
        <v>31</v>
      </c>
      <c r="L117" s="3" t="s">
        <v>221</v>
      </c>
    </row>
    <row r="118" spans="8:12" x14ac:dyDescent="0.3">
      <c r="H118" s="3">
        <v>14</v>
      </c>
      <c r="I118" s="3">
        <v>36</v>
      </c>
      <c r="J118" s="3">
        <v>20</v>
      </c>
      <c r="K118" s="3">
        <v>82</v>
      </c>
      <c r="L118" s="3" t="s">
        <v>220</v>
      </c>
    </row>
    <row r="119" spans="8:12" x14ac:dyDescent="0.3">
      <c r="H119" s="3">
        <v>14</v>
      </c>
      <c r="I119" s="3">
        <v>36</v>
      </c>
      <c r="J119" s="3">
        <v>19</v>
      </c>
      <c r="K119" s="3">
        <v>60</v>
      </c>
      <c r="L119" s="3" t="s">
        <v>220</v>
      </c>
    </row>
    <row r="120" spans="8:12" x14ac:dyDescent="0.3">
      <c r="H120" s="3">
        <v>14</v>
      </c>
      <c r="I120" s="3">
        <v>36</v>
      </c>
      <c r="J120" s="3">
        <v>17</v>
      </c>
      <c r="K120" s="3">
        <v>31</v>
      </c>
      <c r="L120" s="3" t="s">
        <v>220</v>
      </c>
    </row>
    <row r="121" spans="8:12" x14ac:dyDescent="0.3">
      <c r="H121" s="3">
        <v>18</v>
      </c>
      <c r="I121" s="3">
        <v>89</v>
      </c>
      <c r="J121" s="3">
        <v>18</v>
      </c>
      <c r="K121" s="3">
        <v>44</v>
      </c>
      <c r="L121" s="3" t="s">
        <v>219</v>
      </c>
    </row>
    <row r="122" spans="8:12" x14ac:dyDescent="0.3">
      <c r="H122" s="3">
        <v>19</v>
      </c>
      <c r="I122" s="3">
        <v>97</v>
      </c>
      <c r="J122" s="3">
        <v>20</v>
      </c>
      <c r="K122" s="3">
        <v>82</v>
      </c>
      <c r="L122" s="3" t="s">
        <v>219</v>
      </c>
    </row>
    <row r="123" spans="8:12" x14ac:dyDescent="0.3">
      <c r="H123" s="3">
        <v>16</v>
      </c>
      <c r="I123" s="3">
        <v>61</v>
      </c>
      <c r="J123" s="3">
        <v>17</v>
      </c>
      <c r="K123" s="3">
        <v>31</v>
      </c>
      <c r="L123" s="3" t="s">
        <v>220</v>
      </c>
    </row>
    <row r="124" spans="8:12" x14ac:dyDescent="0.3">
      <c r="H124" s="3">
        <v>17</v>
      </c>
      <c r="I124" s="3">
        <v>76</v>
      </c>
      <c r="J124" s="3">
        <v>17</v>
      </c>
      <c r="K124" s="3">
        <v>31</v>
      </c>
      <c r="L124" s="3" t="s">
        <v>220</v>
      </c>
    </row>
    <row r="125" spans="8:12" x14ac:dyDescent="0.3">
      <c r="H125" s="3">
        <v>16</v>
      </c>
      <c r="I125" s="3">
        <v>61</v>
      </c>
      <c r="J125" s="3">
        <v>19</v>
      </c>
      <c r="K125" s="3">
        <v>60</v>
      </c>
      <c r="L125" s="3" t="s">
        <v>219</v>
      </c>
    </row>
    <row r="126" spans="8:12" x14ac:dyDescent="0.3">
      <c r="H126" s="3">
        <v>16</v>
      </c>
      <c r="I126" s="3">
        <v>61</v>
      </c>
      <c r="J126" s="3">
        <v>19</v>
      </c>
      <c r="K126" s="3">
        <v>60</v>
      </c>
      <c r="L126" s="3" t="s">
        <v>219</v>
      </c>
    </row>
    <row r="127" spans="8:12" x14ac:dyDescent="0.3">
      <c r="H127" s="3">
        <v>0</v>
      </c>
      <c r="I127" s="3">
        <v>0</v>
      </c>
      <c r="J127" s="3">
        <v>0</v>
      </c>
      <c r="K127" s="3">
        <v>0</v>
      </c>
      <c r="L127" s="3">
        <v>0</v>
      </c>
    </row>
    <row r="128" spans="8:12" x14ac:dyDescent="0.3">
      <c r="H128" s="3">
        <v>15</v>
      </c>
      <c r="I128" s="3">
        <v>47</v>
      </c>
      <c r="J128" s="3">
        <v>19</v>
      </c>
      <c r="K128" s="3">
        <v>60</v>
      </c>
      <c r="L128" s="3" t="s">
        <v>219</v>
      </c>
    </row>
    <row r="129" spans="8:12" x14ac:dyDescent="0.3">
      <c r="H129" s="3">
        <v>14</v>
      </c>
      <c r="I129" s="3">
        <v>36</v>
      </c>
      <c r="J129" s="3">
        <v>17</v>
      </c>
      <c r="K129" s="3">
        <v>31</v>
      </c>
      <c r="L129" s="3" t="s">
        <v>220</v>
      </c>
    </row>
    <row r="130" spans="8:12" x14ac:dyDescent="0.3">
      <c r="H130" s="3">
        <v>16</v>
      </c>
      <c r="I130" s="3">
        <v>61</v>
      </c>
      <c r="J130" s="3">
        <v>16</v>
      </c>
      <c r="K130" s="3">
        <v>23</v>
      </c>
      <c r="L130" s="3" t="s">
        <v>220</v>
      </c>
    </row>
    <row r="131" spans="8:12" x14ac:dyDescent="0.3">
      <c r="H131" s="3">
        <v>13</v>
      </c>
      <c r="I131" s="3">
        <v>28</v>
      </c>
      <c r="J131" s="3">
        <v>19</v>
      </c>
      <c r="K131" s="3">
        <v>60</v>
      </c>
      <c r="L131" s="3" t="s">
        <v>220</v>
      </c>
    </row>
    <row r="132" spans="8:12" x14ac:dyDescent="0.3">
      <c r="H132" s="3">
        <v>17</v>
      </c>
      <c r="I132" s="3">
        <v>76</v>
      </c>
      <c r="J132" s="3">
        <v>19</v>
      </c>
      <c r="K132" s="3">
        <v>60</v>
      </c>
      <c r="L132" s="3" t="s">
        <v>219</v>
      </c>
    </row>
    <row r="133" spans="8:12" x14ac:dyDescent="0.3">
      <c r="H133" s="3">
        <v>15</v>
      </c>
      <c r="I133" s="3">
        <v>47</v>
      </c>
      <c r="J133" s="3">
        <v>17</v>
      </c>
      <c r="K133" s="3">
        <v>31</v>
      </c>
      <c r="L133" s="3" t="s">
        <v>220</v>
      </c>
    </row>
    <row r="134" spans="8:12" x14ac:dyDescent="0.3">
      <c r="H134" s="3">
        <v>15</v>
      </c>
      <c r="I134" s="3">
        <v>47</v>
      </c>
      <c r="J134" s="3">
        <v>19</v>
      </c>
      <c r="K134" s="3">
        <v>60</v>
      </c>
      <c r="L134" s="3" t="s">
        <v>219</v>
      </c>
    </row>
    <row r="135" spans="8:12" x14ac:dyDescent="0.3">
      <c r="H135" s="3">
        <v>17</v>
      </c>
      <c r="I135" s="3">
        <v>76</v>
      </c>
      <c r="J135" s="3">
        <v>20</v>
      </c>
      <c r="K135" s="3">
        <v>82</v>
      </c>
      <c r="L135" s="3" t="s">
        <v>219</v>
      </c>
    </row>
    <row r="136" spans="8:12" x14ac:dyDescent="0.3">
      <c r="H136" s="3">
        <v>13</v>
      </c>
      <c r="I136" s="3">
        <v>28</v>
      </c>
      <c r="J136" s="3">
        <v>19</v>
      </c>
      <c r="K136" s="3">
        <v>60</v>
      </c>
      <c r="L136" s="3" t="s">
        <v>220</v>
      </c>
    </row>
    <row r="137" spans="8:12" x14ac:dyDescent="0.3">
      <c r="H137" s="3">
        <v>15</v>
      </c>
      <c r="I137" s="3">
        <v>47</v>
      </c>
      <c r="J137" s="3">
        <v>20</v>
      </c>
      <c r="K137" s="3">
        <v>82</v>
      </c>
      <c r="L137" s="3" t="s">
        <v>219</v>
      </c>
    </row>
    <row r="138" spans="8:12" x14ac:dyDescent="0.3">
      <c r="H138" s="3">
        <v>11</v>
      </c>
      <c r="I138" s="3">
        <v>15</v>
      </c>
      <c r="J138" s="3">
        <v>17</v>
      </c>
      <c r="K138" s="3">
        <v>31</v>
      </c>
      <c r="L138" s="3" t="s">
        <v>221</v>
      </c>
    </row>
    <row r="139" spans="8:12" x14ac:dyDescent="0.3">
      <c r="H139" s="3">
        <v>17</v>
      </c>
      <c r="I139" s="3">
        <v>76</v>
      </c>
      <c r="J139" s="3">
        <v>19</v>
      </c>
      <c r="K139" s="3">
        <v>60</v>
      </c>
      <c r="L139" s="3" t="s">
        <v>219</v>
      </c>
    </row>
    <row r="140" spans="8:12" x14ac:dyDescent="0.3">
      <c r="H140" s="3">
        <v>0</v>
      </c>
      <c r="I140" s="3">
        <v>0</v>
      </c>
      <c r="J140" s="3">
        <v>0</v>
      </c>
      <c r="K140" s="3">
        <v>0</v>
      </c>
      <c r="L140" s="3">
        <v>0</v>
      </c>
    </row>
    <row r="141" spans="8:12" x14ac:dyDescent="0.3">
      <c r="H141" s="3">
        <v>16</v>
      </c>
      <c r="I141" s="3">
        <v>61</v>
      </c>
      <c r="J141" s="3">
        <v>17</v>
      </c>
      <c r="K141" s="3">
        <v>31</v>
      </c>
      <c r="L141" s="3" t="s">
        <v>220</v>
      </c>
    </row>
    <row r="142" spans="8:12" x14ac:dyDescent="0.3">
      <c r="H142" s="3">
        <v>15</v>
      </c>
      <c r="I142" s="3">
        <v>47</v>
      </c>
      <c r="J142" s="3">
        <v>19</v>
      </c>
      <c r="K142" s="3">
        <v>60</v>
      </c>
      <c r="L142" s="3" t="s">
        <v>219</v>
      </c>
    </row>
    <row r="143" spans="8:12" x14ac:dyDescent="0.3">
      <c r="H143" s="3">
        <v>17</v>
      </c>
      <c r="I143" s="3">
        <v>76</v>
      </c>
      <c r="J143" s="3">
        <v>18</v>
      </c>
      <c r="K143" s="3">
        <v>44</v>
      </c>
      <c r="L143" s="3" t="s">
        <v>219</v>
      </c>
    </row>
    <row r="144" spans="8:12" x14ac:dyDescent="0.3">
      <c r="H144" s="3">
        <v>0</v>
      </c>
      <c r="I144" s="3">
        <v>0</v>
      </c>
      <c r="J144" s="3">
        <v>0</v>
      </c>
      <c r="K144" s="3">
        <v>0</v>
      </c>
      <c r="L144" s="3">
        <v>0</v>
      </c>
    </row>
    <row r="145" spans="8:12" x14ac:dyDescent="0.3">
      <c r="H145" s="3">
        <v>14</v>
      </c>
      <c r="I145" s="3">
        <v>36</v>
      </c>
      <c r="J145" s="3">
        <v>19</v>
      </c>
      <c r="K145" s="3">
        <v>60</v>
      </c>
      <c r="L145" s="3" t="s">
        <v>220</v>
      </c>
    </row>
    <row r="146" spans="8:12" x14ac:dyDescent="0.3">
      <c r="H146" s="3">
        <v>20</v>
      </c>
      <c r="I146" s="3">
        <v>99</v>
      </c>
      <c r="J146" s="3">
        <v>20</v>
      </c>
      <c r="K146" s="3">
        <v>82</v>
      </c>
      <c r="L146" s="3" t="s">
        <v>219</v>
      </c>
    </row>
    <row r="147" spans="8:12" x14ac:dyDescent="0.3">
      <c r="H147" s="3">
        <v>17</v>
      </c>
      <c r="I147" s="3">
        <v>76</v>
      </c>
      <c r="J147" s="3">
        <v>18</v>
      </c>
      <c r="K147" s="3">
        <v>44</v>
      </c>
      <c r="L147" s="3" t="s">
        <v>219</v>
      </c>
    </row>
    <row r="148" spans="8:12" x14ac:dyDescent="0.3">
      <c r="H148" s="3">
        <v>14</v>
      </c>
      <c r="I148" s="3">
        <v>36</v>
      </c>
      <c r="J148" s="3">
        <v>15</v>
      </c>
      <c r="K148" s="3">
        <v>16</v>
      </c>
      <c r="L148" s="3" t="s">
        <v>221</v>
      </c>
    </row>
    <row r="149" spans="8:12" x14ac:dyDescent="0.3">
      <c r="H149" s="3">
        <v>17</v>
      </c>
      <c r="I149" s="3">
        <v>76</v>
      </c>
      <c r="J149" s="3">
        <v>19</v>
      </c>
      <c r="K149" s="3">
        <v>60</v>
      </c>
      <c r="L149" s="3" t="s">
        <v>219</v>
      </c>
    </row>
    <row r="150" spans="8:12" x14ac:dyDescent="0.3">
      <c r="H150" s="3">
        <v>14</v>
      </c>
      <c r="I150" s="3">
        <v>36</v>
      </c>
      <c r="J150" s="3">
        <v>16</v>
      </c>
      <c r="K150" s="3">
        <v>23</v>
      </c>
      <c r="L150" s="3" t="s">
        <v>220</v>
      </c>
    </row>
    <row r="151" spans="8:12" x14ac:dyDescent="0.3">
      <c r="H151" s="3">
        <v>13</v>
      </c>
      <c r="I151" s="3">
        <v>28</v>
      </c>
      <c r="J151" s="3">
        <v>18</v>
      </c>
      <c r="K151" s="3">
        <v>44</v>
      </c>
      <c r="L151" s="3" t="s">
        <v>220</v>
      </c>
    </row>
    <row r="152" spans="8:12" x14ac:dyDescent="0.3">
      <c r="H152" s="3">
        <v>15</v>
      </c>
      <c r="I152" s="3">
        <v>47</v>
      </c>
      <c r="J152" s="3">
        <v>19</v>
      </c>
      <c r="K152" s="3">
        <v>60</v>
      </c>
      <c r="L152" s="3" t="s">
        <v>219</v>
      </c>
    </row>
    <row r="153" spans="8:12" x14ac:dyDescent="0.3">
      <c r="H153" s="3">
        <v>16</v>
      </c>
      <c r="I153" s="3">
        <v>61</v>
      </c>
      <c r="J153" s="3">
        <v>20</v>
      </c>
      <c r="K153" s="3">
        <v>82</v>
      </c>
      <c r="L153" s="3" t="s">
        <v>219</v>
      </c>
    </row>
    <row r="154" spans="8:12" x14ac:dyDescent="0.3">
      <c r="H154" s="3">
        <v>15</v>
      </c>
      <c r="I154" s="3">
        <v>47</v>
      </c>
      <c r="J154" s="3">
        <v>19</v>
      </c>
      <c r="K154" s="3">
        <v>60</v>
      </c>
      <c r="L154" s="3" t="s">
        <v>219</v>
      </c>
    </row>
    <row r="155" spans="8:12" x14ac:dyDescent="0.3">
      <c r="H155" s="3">
        <v>15</v>
      </c>
      <c r="I155" s="3">
        <v>47</v>
      </c>
      <c r="J155" s="3">
        <v>15</v>
      </c>
      <c r="K155" s="3">
        <v>16</v>
      </c>
      <c r="L155" s="3" t="s">
        <v>220</v>
      </c>
    </row>
    <row r="156" spans="8:12" x14ac:dyDescent="0.3">
      <c r="H156" s="3">
        <v>13</v>
      </c>
      <c r="I156" s="3">
        <v>28</v>
      </c>
      <c r="J156" s="3">
        <v>15</v>
      </c>
      <c r="K156" s="3">
        <v>16</v>
      </c>
      <c r="L156" s="3" t="s">
        <v>221</v>
      </c>
    </row>
    <row r="157" spans="8:12" x14ac:dyDescent="0.3">
      <c r="H157" s="3">
        <v>19</v>
      </c>
      <c r="I157" s="3">
        <v>97</v>
      </c>
      <c r="J157" s="3">
        <v>19</v>
      </c>
      <c r="K157" s="3">
        <v>60</v>
      </c>
      <c r="L157" s="3" t="s">
        <v>219</v>
      </c>
    </row>
    <row r="158" spans="8:12" x14ac:dyDescent="0.3">
      <c r="H158" s="3">
        <v>14</v>
      </c>
      <c r="I158" s="3">
        <v>36</v>
      </c>
      <c r="J158" s="3">
        <v>17</v>
      </c>
      <c r="K158" s="3">
        <v>31</v>
      </c>
      <c r="L158" s="3" t="s">
        <v>220</v>
      </c>
    </row>
    <row r="159" spans="8:12" x14ac:dyDescent="0.3">
      <c r="H159" s="3">
        <v>11</v>
      </c>
      <c r="I159" s="3">
        <v>15</v>
      </c>
      <c r="J159" s="3">
        <v>19</v>
      </c>
      <c r="K159" s="3">
        <v>60</v>
      </c>
      <c r="L159" s="3" t="s">
        <v>220</v>
      </c>
    </row>
    <row r="160" spans="8:12" x14ac:dyDescent="0.3">
      <c r="H160" s="3">
        <v>17</v>
      </c>
      <c r="I160" s="3">
        <v>76</v>
      </c>
      <c r="J160" s="3">
        <v>18</v>
      </c>
      <c r="K160" s="3">
        <v>44</v>
      </c>
      <c r="L160" s="3" t="s">
        <v>219</v>
      </c>
    </row>
    <row r="161" spans="8:12" x14ac:dyDescent="0.3">
      <c r="H161" s="3">
        <v>19</v>
      </c>
      <c r="I161" s="3">
        <v>97</v>
      </c>
      <c r="J161" s="3">
        <v>0</v>
      </c>
      <c r="K161" s="3">
        <v>0</v>
      </c>
      <c r="L161" s="3" t="s">
        <v>219</v>
      </c>
    </row>
    <row r="162" spans="8:12" x14ac:dyDescent="0.3">
      <c r="H162" s="3">
        <v>17</v>
      </c>
      <c r="I162" s="3">
        <v>76</v>
      </c>
      <c r="J162" s="3">
        <v>20</v>
      </c>
      <c r="K162" s="3">
        <v>82</v>
      </c>
      <c r="L162" s="3" t="s">
        <v>219</v>
      </c>
    </row>
    <row r="163" spans="8:12" x14ac:dyDescent="0.3">
      <c r="H163" s="3">
        <v>17</v>
      </c>
      <c r="I163" s="3">
        <v>76</v>
      </c>
      <c r="J163" s="3">
        <v>19</v>
      </c>
      <c r="K163" s="3">
        <v>60</v>
      </c>
      <c r="L163" s="3" t="s">
        <v>219</v>
      </c>
    </row>
    <row r="164" spans="8:12" x14ac:dyDescent="0.3">
      <c r="H164" s="3">
        <v>15</v>
      </c>
      <c r="I164" s="3">
        <v>47</v>
      </c>
      <c r="J164" s="3">
        <v>19</v>
      </c>
      <c r="K164" s="3">
        <v>60</v>
      </c>
      <c r="L164" s="3" t="s">
        <v>219</v>
      </c>
    </row>
    <row r="165" spans="8:12" x14ac:dyDescent="0.3">
      <c r="H165" s="3">
        <v>12</v>
      </c>
      <c r="I165" s="3">
        <v>21</v>
      </c>
      <c r="J165" s="3">
        <v>19</v>
      </c>
      <c r="K165" s="3">
        <v>60</v>
      </c>
      <c r="L165" s="3" t="s">
        <v>220</v>
      </c>
    </row>
    <row r="166" spans="8:12" x14ac:dyDescent="0.3">
      <c r="H166" s="3">
        <v>6</v>
      </c>
      <c r="I166" s="3">
        <v>1</v>
      </c>
      <c r="J166" s="3">
        <v>17</v>
      </c>
      <c r="K166" s="3">
        <v>31</v>
      </c>
      <c r="L166" s="3" t="s">
        <v>221</v>
      </c>
    </row>
    <row r="167" spans="8:12" x14ac:dyDescent="0.3">
      <c r="H167" s="3">
        <v>0</v>
      </c>
      <c r="I167" s="3">
        <v>0</v>
      </c>
      <c r="J167" s="3">
        <v>0</v>
      </c>
      <c r="K167" s="3">
        <v>0</v>
      </c>
      <c r="L167" s="3">
        <v>0</v>
      </c>
    </row>
    <row r="168" spans="8:12" x14ac:dyDescent="0.3">
      <c r="H168" s="3">
        <v>14</v>
      </c>
      <c r="I168" s="3">
        <v>36</v>
      </c>
      <c r="J168" s="3">
        <v>17</v>
      </c>
      <c r="K168" s="3">
        <v>31</v>
      </c>
      <c r="L168" s="3" t="s">
        <v>220</v>
      </c>
    </row>
    <row r="169" spans="8:12" x14ac:dyDescent="0.3">
      <c r="H169" s="3">
        <v>11</v>
      </c>
      <c r="I169" s="3">
        <v>15</v>
      </c>
      <c r="J169" s="3">
        <v>17</v>
      </c>
      <c r="K169" s="3">
        <v>31</v>
      </c>
      <c r="L169" s="3" t="s">
        <v>221</v>
      </c>
    </row>
    <row r="170" spans="8:12" x14ac:dyDescent="0.3">
      <c r="H170" s="3">
        <v>15</v>
      </c>
      <c r="I170" s="3">
        <v>47</v>
      </c>
      <c r="J170" s="3">
        <v>17</v>
      </c>
      <c r="K170" s="3">
        <v>31</v>
      </c>
      <c r="L170" s="3" t="s">
        <v>220</v>
      </c>
    </row>
    <row r="171" spans="8:12" x14ac:dyDescent="0.3">
      <c r="H171" s="3">
        <v>15</v>
      </c>
      <c r="I171" s="3">
        <v>47</v>
      </c>
      <c r="J171" s="3">
        <v>19</v>
      </c>
      <c r="K171" s="3">
        <v>60</v>
      </c>
      <c r="L171" s="3" t="s">
        <v>219</v>
      </c>
    </row>
    <row r="172" spans="8:12" x14ac:dyDescent="0.3">
      <c r="H172" s="3">
        <v>17</v>
      </c>
      <c r="I172" s="3">
        <v>76</v>
      </c>
      <c r="J172" s="3">
        <v>20</v>
      </c>
      <c r="K172" s="3">
        <v>82</v>
      </c>
      <c r="L172" s="3" t="s">
        <v>219</v>
      </c>
    </row>
    <row r="173" spans="8:12" x14ac:dyDescent="0.3">
      <c r="H173" s="3">
        <v>16</v>
      </c>
      <c r="I173" s="3">
        <v>61</v>
      </c>
      <c r="J173" s="3">
        <v>19</v>
      </c>
      <c r="K173" s="3">
        <v>60</v>
      </c>
      <c r="L173" s="3" t="s">
        <v>219</v>
      </c>
    </row>
    <row r="174" spans="8:12" x14ac:dyDescent="0.3">
      <c r="H174" s="3">
        <v>0</v>
      </c>
      <c r="I174" s="3">
        <v>0</v>
      </c>
      <c r="J174" s="3">
        <v>0</v>
      </c>
      <c r="K174" s="3">
        <v>0</v>
      </c>
      <c r="L174" s="3">
        <v>0</v>
      </c>
    </row>
    <row r="175" spans="8:12" x14ac:dyDescent="0.3">
      <c r="H175" s="3">
        <v>8</v>
      </c>
      <c r="I175" s="3">
        <v>5</v>
      </c>
      <c r="J175" s="3">
        <v>12</v>
      </c>
      <c r="K175" s="3">
        <v>6</v>
      </c>
      <c r="L175" s="3" t="s">
        <v>221</v>
      </c>
    </row>
    <row r="176" spans="8:12" x14ac:dyDescent="0.3">
      <c r="H176" s="3">
        <v>18</v>
      </c>
      <c r="I176" s="3">
        <v>89</v>
      </c>
      <c r="J176" s="3">
        <v>20</v>
      </c>
      <c r="K176" s="3">
        <v>82</v>
      </c>
      <c r="L176" s="3" t="s">
        <v>219</v>
      </c>
    </row>
    <row r="177" spans="8:12" x14ac:dyDescent="0.3">
      <c r="H177" s="3">
        <v>15</v>
      </c>
      <c r="I177" s="3">
        <v>47</v>
      </c>
      <c r="J177" s="3">
        <v>19</v>
      </c>
      <c r="K177" s="3">
        <v>60</v>
      </c>
      <c r="L177" s="3" t="s">
        <v>219</v>
      </c>
    </row>
    <row r="178" spans="8:12" x14ac:dyDescent="0.3">
      <c r="H178" s="3">
        <v>14</v>
      </c>
      <c r="I178" s="3">
        <v>36</v>
      </c>
      <c r="J178" s="3">
        <v>19</v>
      </c>
      <c r="K178" s="3">
        <v>60</v>
      </c>
      <c r="L178" s="3" t="s">
        <v>220</v>
      </c>
    </row>
    <row r="179" spans="8:12" x14ac:dyDescent="0.3">
      <c r="H179" s="3">
        <v>16</v>
      </c>
      <c r="I179" s="3">
        <v>61</v>
      </c>
      <c r="J179" s="3">
        <v>19</v>
      </c>
      <c r="K179" s="3">
        <v>60</v>
      </c>
      <c r="L179" s="3" t="s">
        <v>219</v>
      </c>
    </row>
    <row r="180" spans="8:12" x14ac:dyDescent="0.3">
      <c r="H180" s="3">
        <v>15</v>
      </c>
      <c r="I180" s="3">
        <v>47</v>
      </c>
      <c r="J180" s="3">
        <v>15</v>
      </c>
      <c r="K180" s="3">
        <v>16</v>
      </c>
      <c r="L180" s="3" t="s">
        <v>220</v>
      </c>
    </row>
    <row r="181" spans="8:12" x14ac:dyDescent="0.3">
      <c r="H181" s="3">
        <v>15</v>
      </c>
      <c r="I181" s="3">
        <v>47</v>
      </c>
      <c r="J181" s="3">
        <v>16</v>
      </c>
      <c r="K181" s="3">
        <v>23</v>
      </c>
      <c r="L181" s="3" t="s">
        <v>220</v>
      </c>
    </row>
    <row r="182" spans="8:12" x14ac:dyDescent="0.3">
      <c r="H182" s="3">
        <v>16</v>
      </c>
      <c r="I182" s="3">
        <v>61</v>
      </c>
      <c r="J182" s="3">
        <v>19</v>
      </c>
      <c r="K182" s="3">
        <v>60</v>
      </c>
      <c r="L182" s="3" t="s">
        <v>219</v>
      </c>
    </row>
    <row r="183" spans="8:12" x14ac:dyDescent="0.3">
      <c r="H183" s="3">
        <v>15</v>
      </c>
      <c r="I183" s="3">
        <v>47</v>
      </c>
      <c r="J183" s="3">
        <v>18</v>
      </c>
      <c r="K183" s="3">
        <v>44</v>
      </c>
      <c r="L183" s="3" t="s">
        <v>219</v>
      </c>
    </row>
    <row r="184" spans="8:12" x14ac:dyDescent="0.3">
      <c r="H184" s="3">
        <v>15</v>
      </c>
      <c r="I184" s="3">
        <v>47</v>
      </c>
      <c r="J184" s="3">
        <v>20</v>
      </c>
      <c r="K184" s="3">
        <v>82</v>
      </c>
      <c r="L184" s="3" t="s">
        <v>219</v>
      </c>
    </row>
    <row r="185" spans="8:12" x14ac:dyDescent="0.3">
      <c r="H185" s="3">
        <v>13</v>
      </c>
      <c r="I185" s="3">
        <v>28</v>
      </c>
      <c r="J185" s="3">
        <v>19</v>
      </c>
      <c r="K185" s="3">
        <v>60</v>
      </c>
      <c r="L185" s="3" t="s">
        <v>220</v>
      </c>
    </row>
    <row r="186" spans="8:12" x14ac:dyDescent="0.3">
      <c r="H186" s="3">
        <v>0</v>
      </c>
      <c r="I186" s="3">
        <v>0</v>
      </c>
      <c r="J186" s="3">
        <v>0</v>
      </c>
      <c r="K186" s="3">
        <v>0</v>
      </c>
      <c r="L186" s="3">
        <v>0</v>
      </c>
    </row>
    <row r="187" spans="8:12" x14ac:dyDescent="0.3">
      <c r="H187" s="3">
        <v>18</v>
      </c>
      <c r="I187" s="3">
        <v>89</v>
      </c>
      <c r="J187" s="3">
        <v>19</v>
      </c>
      <c r="K187" s="3">
        <v>60</v>
      </c>
      <c r="L187" s="3" t="s">
        <v>219</v>
      </c>
    </row>
    <row r="188" spans="8:12" x14ac:dyDescent="0.3">
      <c r="H188" s="3">
        <v>18</v>
      </c>
      <c r="I188" s="3">
        <v>89</v>
      </c>
      <c r="J188" s="3">
        <v>20</v>
      </c>
      <c r="K188" s="3">
        <v>82</v>
      </c>
      <c r="L188" s="3" t="s">
        <v>219</v>
      </c>
    </row>
    <row r="189" spans="8:12" x14ac:dyDescent="0.3">
      <c r="H189" s="3">
        <v>10</v>
      </c>
      <c r="I189" s="3">
        <v>11</v>
      </c>
      <c r="J189" s="3">
        <v>13</v>
      </c>
      <c r="K189" s="3">
        <v>9</v>
      </c>
      <c r="L189" s="3" t="s">
        <v>221</v>
      </c>
    </row>
    <row r="190" spans="8:12" x14ac:dyDescent="0.3">
      <c r="H190" s="3">
        <v>13</v>
      </c>
      <c r="I190" s="3">
        <v>28</v>
      </c>
      <c r="J190" s="3">
        <v>20</v>
      </c>
      <c r="K190" s="3">
        <v>82</v>
      </c>
      <c r="L190" s="3" t="s">
        <v>220</v>
      </c>
    </row>
    <row r="191" spans="8:12" x14ac:dyDescent="0.3">
      <c r="H191" s="3">
        <v>13</v>
      </c>
      <c r="I191" s="3">
        <v>28</v>
      </c>
      <c r="J191" s="3">
        <v>19</v>
      </c>
      <c r="K191" s="3">
        <v>60</v>
      </c>
      <c r="L191" s="3" t="s">
        <v>220</v>
      </c>
    </row>
    <row r="192" spans="8:12" x14ac:dyDescent="0.3">
      <c r="H192" s="3">
        <v>19</v>
      </c>
      <c r="I192" s="3">
        <v>97</v>
      </c>
      <c r="J192" s="3">
        <v>20</v>
      </c>
      <c r="K192" s="3">
        <v>82</v>
      </c>
      <c r="L192" s="3" t="s">
        <v>219</v>
      </c>
    </row>
    <row r="193" spans="8:12" x14ac:dyDescent="0.3">
      <c r="H193" s="3">
        <v>15</v>
      </c>
      <c r="I193" s="3">
        <v>47</v>
      </c>
      <c r="J193" s="3">
        <v>20</v>
      </c>
      <c r="K193" s="3">
        <v>82</v>
      </c>
      <c r="L193" s="3" t="s">
        <v>219</v>
      </c>
    </row>
    <row r="194" spans="8:12" x14ac:dyDescent="0.3">
      <c r="H194" s="3">
        <v>0</v>
      </c>
      <c r="I194" s="3">
        <v>0</v>
      </c>
      <c r="J194" s="3">
        <v>0</v>
      </c>
      <c r="K194" s="3">
        <v>0</v>
      </c>
      <c r="L194" s="3">
        <v>0</v>
      </c>
    </row>
    <row r="195" spans="8:12" x14ac:dyDescent="0.3">
      <c r="H195" s="3">
        <v>9</v>
      </c>
      <c r="I195" s="3">
        <v>8</v>
      </c>
      <c r="J195" s="3">
        <v>16</v>
      </c>
      <c r="K195" s="3">
        <v>23</v>
      </c>
      <c r="L195" s="3" t="s">
        <v>221</v>
      </c>
    </row>
    <row r="196" spans="8:12" x14ac:dyDescent="0.3">
      <c r="H196" s="3">
        <v>14</v>
      </c>
      <c r="I196" s="3">
        <v>45</v>
      </c>
      <c r="J196" s="3">
        <v>17</v>
      </c>
      <c r="K196" s="3">
        <v>43</v>
      </c>
      <c r="L196" s="3" t="s">
        <v>219</v>
      </c>
    </row>
    <row r="197" spans="8:12" x14ac:dyDescent="0.3">
      <c r="H197" s="3">
        <v>15</v>
      </c>
      <c r="I197" s="3">
        <v>47</v>
      </c>
      <c r="J197" s="3">
        <v>18</v>
      </c>
      <c r="K197" s="3">
        <v>44</v>
      </c>
      <c r="L197" s="3" t="s">
        <v>219</v>
      </c>
    </row>
    <row r="198" spans="8:12" x14ac:dyDescent="0.3">
      <c r="H198" s="3">
        <v>18</v>
      </c>
      <c r="I198" s="3">
        <v>89</v>
      </c>
      <c r="J198" s="3">
        <v>19</v>
      </c>
      <c r="K198" s="3">
        <v>60</v>
      </c>
      <c r="L198" s="3" t="s">
        <v>219</v>
      </c>
    </row>
    <row r="199" spans="8:12" x14ac:dyDescent="0.3">
      <c r="H199" s="3">
        <v>11</v>
      </c>
      <c r="I199" s="3">
        <v>15</v>
      </c>
      <c r="J199" s="3">
        <v>0</v>
      </c>
      <c r="K199" s="3">
        <v>0</v>
      </c>
      <c r="L199" s="3" t="s">
        <v>221</v>
      </c>
    </row>
    <row r="200" spans="8:12" x14ac:dyDescent="0.3">
      <c r="H200" s="3">
        <v>14</v>
      </c>
      <c r="I200" s="3">
        <v>36</v>
      </c>
      <c r="J200" s="3">
        <v>20</v>
      </c>
      <c r="K200" s="3">
        <v>82</v>
      </c>
      <c r="L200" s="3" t="s">
        <v>220</v>
      </c>
    </row>
    <row r="201" spans="8:12" x14ac:dyDescent="0.3">
      <c r="H201" s="3">
        <v>17</v>
      </c>
      <c r="I201" s="3">
        <v>76</v>
      </c>
      <c r="J201" s="3">
        <v>20</v>
      </c>
      <c r="K201" s="3">
        <v>82</v>
      </c>
      <c r="L201" s="3" t="s">
        <v>219</v>
      </c>
    </row>
    <row r="202" spans="8:12" x14ac:dyDescent="0.3">
      <c r="H202" s="3">
        <v>17</v>
      </c>
      <c r="I202" s="3">
        <v>76</v>
      </c>
      <c r="J202" s="3">
        <v>20</v>
      </c>
      <c r="K202" s="3">
        <v>82</v>
      </c>
      <c r="L202" s="3" t="s">
        <v>219</v>
      </c>
    </row>
    <row r="203" spans="8:12" x14ac:dyDescent="0.3">
      <c r="H203" s="3">
        <v>16</v>
      </c>
      <c r="I203" s="3">
        <v>61</v>
      </c>
      <c r="J203" s="3">
        <v>18</v>
      </c>
      <c r="K203" s="3">
        <v>44</v>
      </c>
      <c r="L203" s="3" t="s">
        <v>219</v>
      </c>
    </row>
    <row r="204" spans="8:12" x14ac:dyDescent="0.3">
      <c r="H204" s="3">
        <v>18</v>
      </c>
      <c r="I204" s="3">
        <v>89</v>
      </c>
      <c r="J204" s="3">
        <v>18</v>
      </c>
      <c r="K204" s="3">
        <v>44</v>
      </c>
      <c r="L204" s="3" t="s">
        <v>219</v>
      </c>
    </row>
    <row r="205" spans="8:12" x14ac:dyDescent="0.3">
      <c r="H205" s="3">
        <v>18</v>
      </c>
      <c r="I205" s="3">
        <v>89</v>
      </c>
      <c r="J205" s="3">
        <v>19</v>
      </c>
      <c r="K205" s="3">
        <v>60</v>
      </c>
      <c r="L205" s="3" t="s">
        <v>219</v>
      </c>
    </row>
    <row r="206" spans="8:12" x14ac:dyDescent="0.3">
      <c r="H206" s="3">
        <v>12</v>
      </c>
      <c r="I206" s="3">
        <v>21</v>
      </c>
      <c r="J206" s="3">
        <v>19</v>
      </c>
      <c r="K206" s="3">
        <v>60</v>
      </c>
      <c r="L206" s="3" t="s">
        <v>220</v>
      </c>
    </row>
    <row r="207" spans="8:12" x14ac:dyDescent="0.3">
      <c r="H207" s="3">
        <v>18</v>
      </c>
      <c r="I207" s="3">
        <v>89</v>
      </c>
      <c r="J207" s="3">
        <v>20</v>
      </c>
      <c r="K207" s="3">
        <v>82</v>
      </c>
      <c r="L207" s="3" t="s">
        <v>219</v>
      </c>
    </row>
    <row r="208" spans="8:12" x14ac:dyDescent="0.3">
      <c r="H208" s="3">
        <v>13</v>
      </c>
      <c r="I208" s="3">
        <v>28</v>
      </c>
      <c r="J208" s="3">
        <v>19</v>
      </c>
      <c r="K208" s="3">
        <v>60</v>
      </c>
      <c r="L208" s="3" t="s">
        <v>220</v>
      </c>
    </row>
    <row r="209" spans="8:12" x14ac:dyDescent="0.3">
      <c r="H209" s="3">
        <v>16</v>
      </c>
      <c r="I209" s="3">
        <v>61</v>
      </c>
      <c r="J209" s="3">
        <v>19</v>
      </c>
      <c r="K209" s="3">
        <v>60</v>
      </c>
      <c r="L209" s="3" t="s">
        <v>219</v>
      </c>
    </row>
    <row r="210" spans="8:12" x14ac:dyDescent="0.3">
      <c r="H210" s="3">
        <v>16</v>
      </c>
      <c r="I210" s="3">
        <v>61</v>
      </c>
      <c r="J210" s="3">
        <v>16</v>
      </c>
      <c r="K210" s="3">
        <v>23</v>
      </c>
      <c r="L210" s="3" t="s">
        <v>220</v>
      </c>
    </row>
    <row r="211" spans="8:12" x14ac:dyDescent="0.3">
      <c r="H211" s="3">
        <v>14</v>
      </c>
      <c r="I211" s="3">
        <v>36</v>
      </c>
      <c r="J211" s="3">
        <v>18</v>
      </c>
      <c r="K211" s="3">
        <v>44</v>
      </c>
      <c r="L211" s="3" t="s">
        <v>220</v>
      </c>
    </row>
    <row r="212" spans="8:12" x14ac:dyDescent="0.3">
      <c r="H212" s="3">
        <v>16</v>
      </c>
      <c r="I212" s="3">
        <v>61</v>
      </c>
      <c r="J212" s="3">
        <v>20</v>
      </c>
      <c r="K212" s="3">
        <v>82</v>
      </c>
      <c r="L212" s="3" t="s">
        <v>219</v>
      </c>
    </row>
    <row r="213" spans="8:12" x14ac:dyDescent="0.3">
      <c r="H213" s="3">
        <v>12</v>
      </c>
      <c r="I213" s="3">
        <v>21</v>
      </c>
      <c r="J213" s="3">
        <v>18</v>
      </c>
      <c r="K213" s="3">
        <v>44</v>
      </c>
      <c r="L213" s="3" t="s">
        <v>220</v>
      </c>
    </row>
    <row r="214" spans="8:12" x14ac:dyDescent="0.3">
      <c r="H214" s="3">
        <v>14</v>
      </c>
      <c r="I214" s="3">
        <v>36</v>
      </c>
      <c r="J214" s="3">
        <v>17</v>
      </c>
      <c r="K214" s="3">
        <v>31</v>
      </c>
      <c r="L214" s="3" t="s">
        <v>220</v>
      </c>
    </row>
  </sheetData>
  <conditionalFormatting sqref="R1">
    <cfRule type="containsText" dxfId="2" priority="2" operator="containsText" text="Some">
      <formula>NOT(ISERROR(SEARCH("Some",R1)))</formula>
    </cfRule>
    <cfRule type="containsText" dxfId="1" priority="3" operator="containsText" text="HIgh">
      <formula>NOT(ISERROR(SEARCH("HIgh",R1)))</formula>
    </cfRule>
  </conditionalFormatting>
  <conditionalFormatting sqref="O1 Q1">
    <cfRule type="cellIs" dxfId="0" priority="1" operator="lessThanOrEqual">
      <formula>20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39" sqref="E39"/>
    </sheetView>
  </sheetViews>
  <sheetFormatPr defaultColWidth="11.19921875" defaultRowHeight="15.6" x14ac:dyDescent="0.3"/>
  <cols>
    <col min="1" max="1" width="21.19921875" bestFit="1" customWidth="1"/>
  </cols>
  <sheetData>
    <row r="1" spans="1:3" x14ac:dyDescent="0.3">
      <c r="A1" t="s">
        <v>234</v>
      </c>
      <c r="B1">
        <v>111</v>
      </c>
    </row>
    <row r="2" spans="1:3" x14ac:dyDescent="0.3">
      <c r="A2" t="s">
        <v>235</v>
      </c>
      <c r="B2">
        <v>51</v>
      </c>
    </row>
    <row r="3" spans="1:3" x14ac:dyDescent="0.3">
      <c r="A3" t="s">
        <v>236</v>
      </c>
      <c r="B3">
        <v>19</v>
      </c>
    </row>
    <row r="4" spans="1:3" x14ac:dyDescent="0.3">
      <c r="A4" t="s">
        <v>237</v>
      </c>
      <c r="B4">
        <v>14</v>
      </c>
    </row>
    <row r="5" spans="1:3" x14ac:dyDescent="0.3">
      <c r="A5" t="s">
        <v>238</v>
      </c>
      <c r="B5">
        <v>9</v>
      </c>
    </row>
    <row r="7" spans="1:3" x14ac:dyDescent="0.3">
      <c r="A7" t="s">
        <v>230</v>
      </c>
      <c r="B7">
        <v>47</v>
      </c>
      <c r="C7">
        <v>152</v>
      </c>
    </row>
    <row r="8" spans="1:3" x14ac:dyDescent="0.3">
      <c r="A8" t="s">
        <v>231</v>
      </c>
      <c r="B8">
        <v>29</v>
      </c>
      <c r="C8">
        <v>170</v>
      </c>
    </row>
    <row r="9" spans="1:3" x14ac:dyDescent="0.3">
      <c r="A9" t="s">
        <v>232</v>
      </c>
      <c r="B9">
        <v>37</v>
      </c>
      <c r="C9">
        <v>162</v>
      </c>
    </row>
    <row r="10" spans="1:3" x14ac:dyDescent="0.3">
      <c r="A10" t="s">
        <v>233</v>
      </c>
      <c r="B10">
        <v>47</v>
      </c>
      <c r="C10">
        <v>152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 x14ac:dyDescent="0.3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 x14ac:dyDescent="0.3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" sqref="M4"/>
    </sheetView>
  </sheetViews>
  <sheetFormatPr defaultColWidth="11.19921875" defaultRowHeight="15.6" x14ac:dyDescent="0.3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"/>
  <sheetViews>
    <sheetView workbookViewId="0">
      <selection activeCell="G12" sqref="G12"/>
    </sheetView>
  </sheetViews>
  <sheetFormatPr defaultColWidth="11.19921875" defaultRowHeight="15.6" x14ac:dyDescent="0.3"/>
  <sheetData>
    <row r="1" spans="2:10" x14ac:dyDescent="0.3">
      <c r="B1" t="s">
        <v>262</v>
      </c>
      <c r="C1" t="s">
        <v>263</v>
      </c>
      <c r="D1" t="s">
        <v>265</v>
      </c>
      <c r="E1" t="s">
        <v>264</v>
      </c>
      <c r="F1" t="s">
        <v>266</v>
      </c>
      <c r="G1" t="s">
        <v>267</v>
      </c>
      <c r="H1" t="s">
        <v>268</v>
      </c>
      <c r="I1" t="s">
        <v>269</v>
      </c>
      <c r="J1" t="s">
        <v>270</v>
      </c>
    </row>
    <row r="2" spans="2:10" x14ac:dyDescent="0.3">
      <c r="B2">
        <v>12</v>
      </c>
      <c r="C2">
        <v>21</v>
      </c>
      <c r="D2">
        <v>21</v>
      </c>
      <c r="E2">
        <v>13</v>
      </c>
      <c r="F2">
        <v>12</v>
      </c>
      <c r="G2">
        <v>21</v>
      </c>
      <c r="H2">
        <v>8</v>
      </c>
      <c r="I2">
        <v>9</v>
      </c>
      <c r="J2">
        <v>10</v>
      </c>
    </row>
    <row r="3" spans="2:10" x14ac:dyDescent="0.3">
      <c r="B3">
        <v>187</v>
      </c>
      <c r="C3">
        <v>178</v>
      </c>
      <c r="D3">
        <v>178</v>
      </c>
      <c r="E3">
        <v>186</v>
      </c>
      <c r="F3">
        <v>187</v>
      </c>
      <c r="G3">
        <v>178</v>
      </c>
      <c r="H3">
        <v>191</v>
      </c>
      <c r="I3">
        <v>190</v>
      </c>
      <c r="J3">
        <v>189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Spreadsheet</vt:lpstr>
      <vt:lpstr>Sheet2</vt:lpstr>
      <vt:lpstr>Graphs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installer</cp:lastModifiedBy>
  <dcterms:created xsi:type="dcterms:W3CDTF">2013-10-22T21:00:56Z</dcterms:created>
  <dcterms:modified xsi:type="dcterms:W3CDTF">2015-04-19T20:48:58Z</dcterms:modified>
</cp:coreProperties>
</file>